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https://surreyfedwi.sharepoint.com/Treasurer/WIs and Master sheets/Master spreadsheets/2025/"/>
    </mc:Choice>
  </mc:AlternateContent>
  <xr:revisionPtr revIDLastSave="47" documentId="8_{531341AB-197F-486F-974F-EBAF1DACD5E0}" xr6:coauthVersionLast="47" xr6:coauthVersionMax="47" xr10:uidLastSave="{1B2DCE75-67ED-456A-A5D1-31F2D949D657}"/>
  <bookViews>
    <workbookView xWindow="-120" yWindow="-120" windowWidth="29040" windowHeight="15720" activeTab="3" xr2:uid="{DAE08737-0BF0-4670-9713-9D42DC5440B0}"/>
  </bookViews>
  <sheets>
    <sheet name="Quick crib sheet" sheetId="31" r:id="rId1"/>
    <sheet name="Receipts" sheetId="1" r:id="rId2"/>
    <sheet name="Payments" sheetId="2" r:id="rId3"/>
    <sheet name="Financial Statement" sheetId="24" r:id="rId4"/>
    <sheet name="Read Me" sheetId="25" r:id="rId5"/>
    <sheet name="Petty Cash Sheet" sheetId="19" r:id="rId6"/>
    <sheet name="outing check" sheetId="36" r:id="rId7"/>
    <sheet name="outing check sample" sheetId="35" r:id="rId8"/>
    <sheet name="friendship fund" sheetId="30" r:id="rId9"/>
    <sheet name="Membership recon 2025" sheetId="34" r:id="rId10"/>
    <sheet name="Membership recon 2024" sheetId="33" r:id="rId11"/>
    <sheet name="Membership book" sheetId="27" r:id="rId12"/>
    <sheet name="Budget summary" sheetId="21" r:id="rId13"/>
    <sheet name="Budget Meetings" sheetId="20" r:id="rId14"/>
  </sheets>
  <definedNames>
    <definedName name="_xlnm.Print_Area" localSheetId="2">Payments!$A$1:$T$401</definedName>
    <definedName name="_xlnm.Print_Area" localSheetId="1">Receipts!$A$1:$S$399</definedName>
    <definedName name="_xlnm.Print_Titles" localSheetId="11">'Membership book'!$1:$2</definedName>
    <definedName name="_xlnm.Print_Titles" localSheetId="2">Payments!$1:$5</definedName>
    <definedName name="_xlnm.Print_Titles" localSheetId="1">Receipts!$1:$5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1" l="1"/>
  <c r="P13" i="1"/>
  <c r="S13" i="1"/>
  <c r="O8" i="19"/>
  <c r="F24" i="24"/>
  <c r="F41" i="24" s="1"/>
  <c r="C41" i="24" s="1"/>
  <c r="G41" i="24"/>
  <c r="G40" i="24"/>
  <c r="G42" i="24" l="1"/>
  <c r="D41" i="24"/>
  <c r="D42" i="24" s="1"/>
  <c r="J53" i="36"/>
  <c r="L53" i="36"/>
  <c r="Q53" i="36"/>
  <c r="R53" i="36"/>
  <c r="J47" i="36"/>
  <c r="K47" i="36"/>
  <c r="K53" i="36" s="1"/>
  <c r="L47" i="36"/>
  <c r="M47" i="36"/>
  <c r="M53" i="36" s="1"/>
  <c r="N47" i="36"/>
  <c r="N53" i="36" s="1"/>
  <c r="O47" i="36"/>
  <c r="O53" i="36" s="1"/>
  <c r="P47" i="36"/>
  <c r="P53" i="36" s="1"/>
  <c r="Q47" i="36"/>
  <c r="R47" i="36"/>
  <c r="I47" i="36"/>
  <c r="I53" i="36" s="1"/>
  <c r="G47" i="36"/>
  <c r="F47" i="36"/>
  <c r="E47" i="36"/>
  <c r="D47" i="36"/>
  <c r="S21" i="36"/>
  <c r="S22" i="36"/>
  <c r="S23" i="36"/>
  <c r="S24" i="36"/>
  <c r="S25" i="36"/>
  <c r="S26" i="36"/>
  <c r="S27" i="36"/>
  <c r="S28" i="36"/>
  <c r="S29" i="36"/>
  <c r="S30" i="36"/>
  <c r="S31" i="36"/>
  <c r="S32" i="36"/>
  <c r="S33" i="36"/>
  <c r="S34" i="36"/>
  <c r="S35" i="36"/>
  <c r="S46" i="36"/>
  <c r="S44" i="36"/>
  <c r="S43" i="36"/>
  <c r="S42" i="36"/>
  <c r="S41" i="36"/>
  <c r="S40" i="36"/>
  <c r="S39" i="36"/>
  <c r="S38" i="36"/>
  <c r="S37" i="36"/>
  <c r="S36" i="36"/>
  <c r="S20" i="36"/>
  <c r="S19" i="36"/>
  <c r="S18" i="36"/>
  <c r="S17" i="36"/>
  <c r="S16" i="36"/>
  <c r="S15" i="36"/>
  <c r="S14" i="36"/>
  <c r="S47" i="36" s="1"/>
  <c r="S13" i="36"/>
  <c r="S12" i="36"/>
  <c r="S11" i="36"/>
  <c r="S10" i="36"/>
  <c r="S9" i="36"/>
  <c r="S8" i="36"/>
  <c r="S7" i="36"/>
  <c r="B2" i="36"/>
  <c r="B1" i="36"/>
  <c r="J41" i="35"/>
  <c r="K41" i="35"/>
  <c r="L41" i="35"/>
  <c r="M41" i="35"/>
  <c r="N41" i="35"/>
  <c r="O41" i="35"/>
  <c r="P41" i="35"/>
  <c r="Q41" i="35"/>
  <c r="R41" i="35"/>
  <c r="I41" i="35"/>
  <c r="S8" i="35"/>
  <c r="S9" i="35"/>
  <c r="S10" i="35"/>
  <c r="S11" i="35"/>
  <c r="S12" i="35"/>
  <c r="S13" i="35"/>
  <c r="S14" i="35"/>
  <c r="S15" i="35"/>
  <c r="S16" i="35"/>
  <c r="S17" i="35"/>
  <c r="S18" i="35"/>
  <c r="S19" i="35"/>
  <c r="S20" i="35"/>
  <c r="S21" i="35"/>
  <c r="S22" i="35"/>
  <c r="S23" i="35"/>
  <c r="S24" i="35"/>
  <c r="S25" i="35"/>
  <c r="S26" i="35"/>
  <c r="S27" i="35"/>
  <c r="S28" i="35"/>
  <c r="S29" i="35"/>
  <c r="S30" i="35"/>
  <c r="S31" i="35"/>
  <c r="S32" i="35"/>
  <c r="S33" i="35"/>
  <c r="S34" i="35"/>
  <c r="R35" i="35"/>
  <c r="Q35" i="35"/>
  <c r="P35" i="35"/>
  <c r="O35" i="35"/>
  <c r="N35" i="35"/>
  <c r="M35" i="35"/>
  <c r="L35" i="35"/>
  <c r="K35" i="35"/>
  <c r="J35" i="35"/>
  <c r="I35" i="35"/>
  <c r="F35" i="35"/>
  <c r="D35" i="35"/>
  <c r="G35" i="35"/>
  <c r="E35" i="35"/>
  <c r="B2" i="35"/>
  <c r="B1" i="35"/>
  <c r="G76" i="24"/>
  <c r="B16" i="33"/>
  <c r="B16" i="34"/>
  <c r="D14" i="34"/>
  <c r="H12" i="34"/>
  <c r="G12" i="34"/>
  <c r="D12" i="34"/>
  <c r="H11" i="34"/>
  <c r="G11" i="34"/>
  <c r="D11" i="34"/>
  <c r="H9" i="34"/>
  <c r="G9" i="34"/>
  <c r="D9" i="34"/>
  <c r="H8" i="34"/>
  <c r="G8" i="34"/>
  <c r="D8" i="34"/>
  <c r="S35" i="35" l="1"/>
  <c r="H16" i="34"/>
  <c r="G16" i="34"/>
  <c r="D16" i="34"/>
  <c r="N17" i="19" l="1"/>
  <c r="N18" i="19"/>
  <c r="N19" i="19"/>
  <c r="N20" i="19"/>
  <c r="N21" i="19"/>
  <c r="N22" i="19"/>
  <c r="I17" i="19"/>
  <c r="I18" i="19"/>
  <c r="I19" i="19"/>
  <c r="I20" i="19"/>
  <c r="I21" i="19"/>
  <c r="I22" i="19"/>
  <c r="S6" i="1"/>
  <c r="B54" i="19"/>
  <c r="N39" i="19"/>
  <c r="I39" i="19"/>
  <c r="N38" i="19"/>
  <c r="I38" i="19"/>
  <c r="N37" i="19"/>
  <c r="I37" i="19"/>
  <c r="N36" i="19"/>
  <c r="I36" i="19"/>
  <c r="N35" i="19"/>
  <c r="I35" i="19"/>
  <c r="N34" i="19"/>
  <c r="I34" i="19"/>
  <c r="N33" i="19"/>
  <c r="I33" i="19"/>
  <c r="N32" i="19"/>
  <c r="I32" i="19"/>
  <c r="N31" i="19"/>
  <c r="I31" i="19"/>
  <c r="N44" i="19"/>
  <c r="I44" i="19"/>
  <c r="N43" i="19"/>
  <c r="I43" i="19"/>
  <c r="N42" i="19"/>
  <c r="I42" i="19"/>
  <c r="N41" i="19"/>
  <c r="I41" i="19"/>
  <c r="N40" i="19"/>
  <c r="I40" i="19"/>
  <c r="N30" i="19"/>
  <c r="I30" i="19"/>
  <c r="N29" i="19"/>
  <c r="I29" i="19"/>
  <c r="N28" i="19"/>
  <c r="I28" i="19"/>
  <c r="N27" i="19"/>
  <c r="I27" i="19"/>
  <c r="N26" i="19"/>
  <c r="I26" i="19"/>
  <c r="I51" i="19"/>
  <c r="I10" i="19"/>
  <c r="I11" i="19"/>
  <c r="I12" i="19"/>
  <c r="I13" i="19"/>
  <c r="I14" i="19"/>
  <c r="I15" i="19"/>
  <c r="I16" i="19"/>
  <c r="I23" i="19"/>
  <c r="I24" i="19"/>
  <c r="I25" i="19"/>
  <c r="I45" i="19"/>
  <c r="I46" i="19"/>
  <c r="I47" i="19"/>
  <c r="I48" i="19"/>
  <c r="I49" i="19"/>
  <c r="I50" i="19"/>
  <c r="I9" i="19"/>
  <c r="M52" i="19"/>
  <c r="P6" i="2" s="1"/>
  <c r="L52" i="19"/>
  <c r="O6" i="2" s="1"/>
  <c r="K52" i="19"/>
  <c r="N6" i="2" s="1"/>
  <c r="J52" i="19"/>
  <c r="D6" i="2" s="1"/>
  <c r="H52" i="19"/>
  <c r="O6" i="1" s="1"/>
  <c r="G52" i="19"/>
  <c r="K6" i="1" s="1"/>
  <c r="F52" i="19"/>
  <c r="J6" i="1" s="1"/>
  <c r="D52" i="19"/>
  <c r="Q6" i="2" s="1"/>
  <c r="E52" i="19"/>
  <c r="D6" i="1" s="1"/>
  <c r="B2" i="19"/>
  <c r="B1" i="19"/>
  <c r="N51" i="19"/>
  <c r="N50" i="19"/>
  <c r="N49" i="19"/>
  <c r="N48" i="19"/>
  <c r="N47" i="19"/>
  <c r="N46" i="19"/>
  <c r="N45" i="19"/>
  <c r="N25" i="19"/>
  <c r="N24" i="19"/>
  <c r="N23" i="19"/>
  <c r="N16" i="19"/>
  <c r="N15" i="19"/>
  <c r="N14" i="19"/>
  <c r="N13" i="19"/>
  <c r="N12" i="19"/>
  <c r="N11" i="19"/>
  <c r="N10" i="19"/>
  <c r="N9" i="19"/>
  <c r="P7" i="1"/>
  <c r="P8" i="1"/>
  <c r="P9" i="1"/>
  <c r="P10" i="1"/>
  <c r="P11" i="1"/>
  <c r="P12" i="1"/>
  <c r="S7" i="1"/>
  <c r="D14" i="33"/>
  <c r="H12" i="33"/>
  <c r="G12" i="33"/>
  <c r="D12" i="33"/>
  <c r="H11" i="33"/>
  <c r="G11" i="33"/>
  <c r="D11" i="33"/>
  <c r="H9" i="33"/>
  <c r="G9" i="33"/>
  <c r="D9" i="33"/>
  <c r="H8" i="33"/>
  <c r="G8" i="33"/>
  <c r="D8" i="33"/>
  <c r="B1" i="20"/>
  <c r="B1" i="21"/>
  <c r="G16" i="33" l="1"/>
  <c r="H16" i="33"/>
  <c r="O9" i="19"/>
  <c r="O10" i="19" s="1"/>
  <c r="O11" i="19" s="1"/>
  <c r="O12" i="19" s="1"/>
  <c r="O13" i="19" s="1"/>
  <c r="O14" i="19" s="1"/>
  <c r="O15" i="19" s="1"/>
  <c r="O16" i="19" s="1"/>
  <c r="O17" i="19" s="1"/>
  <c r="O18" i="19" s="1"/>
  <c r="O19" i="19" s="1"/>
  <c r="O20" i="19" s="1"/>
  <c r="O21" i="19" s="1"/>
  <c r="O22" i="19" s="1"/>
  <c r="O23" i="19" s="1"/>
  <c r="O24" i="19" s="1"/>
  <c r="O25" i="19" s="1"/>
  <c r="O26" i="19" s="1"/>
  <c r="O27" i="19" s="1"/>
  <c r="O28" i="19" s="1"/>
  <c r="O29" i="19" s="1"/>
  <c r="O30" i="19" s="1"/>
  <c r="O31" i="19" s="1"/>
  <c r="O32" i="19" s="1"/>
  <c r="O33" i="19" s="1"/>
  <c r="O34" i="19" s="1"/>
  <c r="O35" i="19" s="1"/>
  <c r="O36" i="19" s="1"/>
  <c r="O37" i="19" s="1"/>
  <c r="O38" i="19" s="1"/>
  <c r="O39" i="19" s="1"/>
  <c r="O40" i="19" s="1"/>
  <c r="O41" i="19" s="1"/>
  <c r="O42" i="19" s="1"/>
  <c r="O43" i="19" s="1"/>
  <c r="O44" i="19" s="1"/>
  <c r="O45" i="19" s="1"/>
  <c r="O46" i="19" s="1"/>
  <c r="O47" i="19" s="1"/>
  <c r="O48" i="19" s="1"/>
  <c r="O49" i="19" s="1"/>
  <c r="O50" i="19" s="1"/>
  <c r="O51" i="19" s="1"/>
  <c r="N52" i="19"/>
  <c r="I52" i="19"/>
  <c r="D16" i="33"/>
  <c r="B2" i="30"/>
  <c r="B1" i="30"/>
  <c r="E35" i="30"/>
  <c r="D35" i="30"/>
  <c r="F8" i="30"/>
  <c r="F9" i="30" s="1"/>
  <c r="F10" i="30" s="1"/>
  <c r="F11" i="30" s="1"/>
  <c r="F12" i="30" s="1"/>
  <c r="F13" i="30" s="1"/>
  <c r="F14" i="30" s="1"/>
  <c r="F15" i="30" s="1"/>
  <c r="F16" i="30" s="1"/>
  <c r="F17" i="30" s="1"/>
  <c r="F18" i="30" s="1"/>
  <c r="F19" i="30" s="1"/>
  <c r="F20" i="30" s="1"/>
  <c r="F21" i="30" s="1"/>
  <c r="F22" i="30" s="1"/>
  <c r="F23" i="30" s="1"/>
  <c r="F24" i="30" s="1"/>
  <c r="F25" i="30" s="1"/>
  <c r="F26" i="30" s="1"/>
  <c r="F27" i="30" s="1"/>
  <c r="F28" i="30" s="1"/>
  <c r="F29" i="30" s="1"/>
  <c r="F30" i="30" s="1"/>
  <c r="F31" i="30" s="1"/>
  <c r="F32" i="30" s="1"/>
  <c r="F33" i="30" s="1"/>
  <c r="A40" i="27" l="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4" i="27"/>
  <c r="A5" i="27" s="1"/>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Q1" i="2" l="1"/>
  <c r="N1" i="2"/>
  <c r="P142" i="1"/>
  <c r="R378" i="2"/>
  <c r="T378" i="2" s="1"/>
  <c r="R377" i="2"/>
  <c r="T377" i="2" s="1"/>
  <c r="R376" i="2"/>
  <c r="T376" i="2" s="1"/>
  <c r="R345" i="2"/>
  <c r="T345" i="2" s="1"/>
  <c r="R344" i="2"/>
  <c r="T344" i="2" s="1"/>
  <c r="R343" i="2"/>
  <c r="T343" i="2" s="1"/>
  <c r="R309" i="2"/>
  <c r="T309" i="2" s="1"/>
  <c r="R308" i="2"/>
  <c r="T308" i="2" s="1"/>
  <c r="R307" i="2"/>
  <c r="T307" i="2" s="1"/>
  <c r="R276" i="2"/>
  <c r="T276" i="2" s="1"/>
  <c r="R275" i="2"/>
  <c r="T275" i="2" s="1"/>
  <c r="R274" i="2"/>
  <c r="T274" i="2" s="1"/>
  <c r="T242" i="2"/>
  <c r="R242" i="2"/>
  <c r="R241" i="2"/>
  <c r="T241" i="2" s="1"/>
  <c r="R240" i="2"/>
  <c r="T240" i="2" s="1"/>
  <c r="R209" i="2"/>
  <c r="T209" i="2" s="1"/>
  <c r="R208" i="2"/>
  <c r="T208" i="2" s="1"/>
  <c r="R207" i="2"/>
  <c r="T207" i="2" s="1"/>
  <c r="R176" i="2"/>
  <c r="T176" i="2" s="1"/>
  <c r="R175" i="2"/>
  <c r="T175" i="2" s="1"/>
  <c r="R174" i="2"/>
  <c r="T174" i="2" s="1"/>
  <c r="R144" i="2"/>
  <c r="T144" i="2" s="1"/>
  <c r="R143" i="2"/>
  <c r="T143" i="2" s="1"/>
  <c r="R142" i="2"/>
  <c r="T142" i="2" s="1"/>
  <c r="R110" i="2"/>
  <c r="T110" i="2" s="1"/>
  <c r="R109" i="2"/>
  <c r="T109" i="2" s="1"/>
  <c r="T108" i="2"/>
  <c r="R108" i="2"/>
  <c r="R81" i="2"/>
  <c r="T81" i="2" s="1"/>
  <c r="R80" i="2"/>
  <c r="T80" i="2" s="1"/>
  <c r="R79" i="2"/>
  <c r="T79" i="2" s="1"/>
  <c r="R58" i="2"/>
  <c r="T58" i="2" s="1"/>
  <c r="R57" i="2"/>
  <c r="T57" i="2" s="1"/>
  <c r="R56" i="2"/>
  <c r="T56" i="2" s="1"/>
  <c r="R9" i="2"/>
  <c r="T9" i="2" s="1"/>
  <c r="R8" i="2"/>
  <c r="T8" i="2" s="1"/>
  <c r="R7" i="2"/>
  <c r="T7" i="2" s="1"/>
  <c r="S376" i="1"/>
  <c r="P376" i="1"/>
  <c r="S375" i="1"/>
  <c r="P375" i="1"/>
  <c r="S374" i="1"/>
  <c r="P374" i="1"/>
  <c r="S343" i="1"/>
  <c r="P343" i="1"/>
  <c r="S342" i="1"/>
  <c r="P342" i="1"/>
  <c r="S341" i="1"/>
  <c r="P341" i="1"/>
  <c r="S307" i="1"/>
  <c r="P307" i="1"/>
  <c r="S306" i="1"/>
  <c r="P306" i="1"/>
  <c r="S305" i="1"/>
  <c r="P305" i="1"/>
  <c r="S276" i="1"/>
  <c r="P276" i="1"/>
  <c r="S275" i="1"/>
  <c r="P275" i="1"/>
  <c r="S274" i="1"/>
  <c r="P274" i="1"/>
  <c r="S241" i="1"/>
  <c r="P241" i="1"/>
  <c r="S240" i="1"/>
  <c r="P240" i="1"/>
  <c r="S239" i="1"/>
  <c r="P239" i="1"/>
  <c r="S208" i="1"/>
  <c r="P208" i="1"/>
  <c r="S207" i="1"/>
  <c r="P207" i="1"/>
  <c r="S206" i="1"/>
  <c r="P206" i="1"/>
  <c r="S176" i="1"/>
  <c r="P176" i="1"/>
  <c r="S175" i="1"/>
  <c r="P175" i="1"/>
  <c r="S174" i="1"/>
  <c r="P174" i="1"/>
  <c r="S142" i="1"/>
  <c r="S141" i="1"/>
  <c r="P141" i="1"/>
  <c r="S140" i="1"/>
  <c r="P140" i="1"/>
  <c r="S108" i="1"/>
  <c r="P108" i="1"/>
  <c r="S107" i="1"/>
  <c r="P107" i="1"/>
  <c r="S106" i="1"/>
  <c r="P106" i="1"/>
  <c r="S92" i="1"/>
  <c r="P92" i="1"/>
  <c r="S91" i="1"/>
  <c r="P91" i="1"/>
  <c r="S90" i="1"/>
  <c r="P90" i="1"/>
  <c r="S57" i="1"/>
  <c r="P57" i="1"/>
  <c r="S56" i="1"/>
  <c r="P56" i="1"/>
  <c r="S55" i="1"/>
  <c r="P55" i="1"/>
  <c r="S29" i="1"/>
  <c r="P29" i="1"/>
  <c r="S28" i="1"/>
  <c r="P28" i="1"/>
  <c r="S27" i="1"/>
  <c r="P27" i="1"/>
  <c r="B2" i="2"/>
  <c r="B1" i="2"/>
  <c r="B2" i="1"/>
  <c r="B1" i="1"/>
  <c r="E32" i="2" l="1"/>
  <c r="E39" i="2" s="1"/>
  <c r="E65" i="2" s="1"/>
  <c r="E72" i="2" s="1"/>
  <c r="E98" i="2" s="1"/>
  <c r="E105" i="2" s="1"/>
  <c r="E131" i="2" s="1"/>
  <c r="E138" i="2" s="1"/>
  <c r="E164" i="2" s="1"/>
  <c r="E171" i="2" s="1"/>
  <c r="E197" i="2" s="1"/>
  <c r="E204" i="2" s="1"/>
  <c r="E230" i="2" s="1"/>
  <c r="E237" i="2" s="1"/>
  <c r="E263" i="2" s="1"/>
  <c r="E270" i="2" s="1"/>
  <c r="E296" i="2" s="1"/>
  <c r="E303" i="2" s="1"/>
  <c r="E329" i="2" s="1"/>
  <c r="E336" i="2" s="1"/>
  <c r="D32" i="2"/>
  <c r="D39" i="2" s="1"/>
  <c r="D65" i="2" s="1"/>
  <c r="D72" i="2" s="1"/>
  <c r="D98" i="2" s="1"/>
  <c r="D105" i="2" s="1"/>
  <c r="D131" i="2" s="1"/>
  <c r="D138" i="2" s="1"/>
  <c r="D164" i="2" s="1"/>
  <c r="D171" i="2" s="1"/>
  <c r="D197" i="2" s="1"/>
  <c r="D204" i="2" s="1"/>
  <c r="D230" i="2" s="1"/>
  <c r="D237" i="2" s="1"/>
  <c r="D263" i="2" s="1"/>
  <c r="D270" i="2" s="1"/>
  <c r="D296" i="2" s="1"/>
  <c r="D303" i="2" s="1"/>
  <c r="D329" i="2" s="1"/>
  <c r="D336" i="2" s="1"/>
  <c r="L32" i="2"/>
  <c r="L39" i="2" s="1"/>
  <c r="L65" i="2" s="1"/>
  <c r="L72" i="2" s="1"/>
  <c r="L98" i="2" s="1"/>
  <c r="L105" i="2" s="1"/>
  <c r="L131" i="2" s="1"/>
  <c r="L138" i="2" s="1"/>
  <c r="L164" i="2" s="1"/>
  <c r="L171" i="2" s="1"/>
  <c r="L197" i="2" s="1"/>
  <c r="L204" i="2" s="1"/>
  <c r="L230" i="2" s="1"/>
  <c r="L237" i="2" s="1"/>
  <c r="L263" i="2" s="1"/>
  <c r="L270" i="2" s="1"/>
  <c r="L296" i="2" s="1"/>
  <c r="L303" i="2" s="1"/>
  <c r="L329" i="2" s="1"/>
  <c r="L336" i="2" s="1"/>
  <c r="K32" i="2"/>
  <c r="K39" i="2" s="1"/>
  <c r="K65" i="2" s="1"/>
  <c r="K72" i="2" s="1"/>
  <c r="K98" i="2" s="1"/>
  <c r="K105" i="2" s="1"/>
  <c r="K131" i="2" s="1"/>
  <c r="K138" i="2" s="1"/>
  <c r="K164" i="2" s="1"/>
  <c r="K171" i="2" s="1"/>
  <c r="K197" i="2" s="1"/>
  <c r="K204" i="2" s="1"/>
  <c r="K230" i="2" s="1"/>
  <c r="K237" i="2" s="1"/>
  <c r="K263" i="2" s="1"/>
  <c r="K270" i="2" s="1"/>
  <c r="K296" i="2" s="1"/>
  <c r="K303" i="2" s="1"/>
  <c r="K329" i="2" s="1"/>
  <c r="K336" i="2" s="1"/>
  <c r="J32" i="2"/>
  <c r="I32" i="2"/>
  <c r="I39" i="2" s="1"/>
  <c r="I65" i="2" s="1"/>
  <c r="I72" i="2" s="1"/>
  <c r="I98" i="2" s="1"/>
  <c r="I105" i="2" s="1"/>
  <c r="I131" i="2" s="1"/>
  <c r="I138" i="2" s="1"/>
  <c r="I164" i="2" s="1"/>
  <c r="I171" i="2" s="1"/>
  <c r="I197" i="2" s="1"/>
  <c r="I204" i="2" s="1"/>
  <c r="I230" i="2" s="1"/>
  <c r="I237" i="2" s="1"/>
  <c r="I263" i="2" s="1"/>
  <c r="I270" i="2" s="1"/>
  <c r="I296" i="2" s="1"/>
  <c r="I303" i="2" s="1"/>
  <c r="I329" i="2" s="1"/>
  <c r="I336" i="2" s="1"/>
  <c r="H32" i="2"/>
  <c r="H39" i="2" s="1"/>
  <c r="H65" i="2" s="1"/>
  <c r="H72" i="2" s="1"/>
  <c r="H98" i="2" s="1"/>
  <c r="H105" i="2" s="1"/>
  <c r="H131" i="2" s="1"/>
  <c r="H138" i="2" s="1"/>
  <c r="H164" i="2" s="1"/>
  <c r="H171" i="2" s="1"/>
  <c r="H197" i="2" s="1"/>
  <c r="H204" i="2" s="1"/>
  <c r="H230" i="2" s="1"/>
  <c r="H237" i="2" s="1"/>
  <c r="H263" i="2" s="1"/>
  <c r="H270" i="2" s="1"/>
  <c r="H296" i="2" s="1"/>
  <c r="H303" i="2" s="1"/>
  <c r="H329" i="2" s="1"/>
  <c r="H336" i="2" s="1"/>
  <c r="G32" i="2"/>
  <c r="F32" i="2"/>
  <c r="F39" i="2" s="1"/>
  <c r="F65" i="2" s="1"/>
  <c r="F72" i="2" s="1"/>
  <c r="F98" i="2" s="1"/>
  <c r="F105" i="2" s="1"/>
  <c r="F131" i="2" s="1"/>
  <c r="F138" i="2" s="1"/>
  <c r="F164" i="2" s="1"/>
  <c r="F171" i="2" s="1"/>
  <c r="F197" i="2" s="1"/>
  <c r="F204" i="2" s="1"/>
  <c r="F230" i="2" s="1"/>
  <c r="F237" i="2" s="1"/>
  <c r="F263" i="2" s="1"/>
  <c r="F270" i="2" s="1"/>
  <c r="F296" i="2" s="1"/>
  <c r="F303" i="2" s="1"/>
  <c r="F329" i="2" s="1"/>
  <c r="F336" i="2" s="1"/>
  <c r="R34" i="2"/>
  <c r="Q32" i="2"/>
  <c r="Q39" i="2" s="1"/>
  <c r="Q65" i="2" s="1"/>
  <c r="Q72" i="2" s="1"/>
  <c r="Q98" i="2" s="1"/>
  <c r="Q105" i="2" s="1"/>
  <c r="Q131" i="2" s="1"/>
  <c r="Q138" i="2" s="1"/>
  <c r="Q164" i="2" s="1"/>
  <c r="Q171" i="2" s="1"/>
  <c r="Q197" i="2" s="1"/>
  <c r="Q204" i="2" s="1"/>
  <c r="Q230" i="2" s="1"/>
  <c r="Q237" i="2" s="1"/>
  <c r="Q263" i="2" s="1"/>
  <c r="Q270" i="2" s="1"/>
  <c r="Q296" i="2" s="1"/>
  <c r="Q303" i="2" s="1"/>
  <c r="Q329" i="2" s="1"/>
  <c r="Q336" i="2" s="1"/>
  <c r="P32" i="2"/>
  <c r="P39" i="2" s="1"/>
  <c r="P65" i="2" s="1"/>
  <c r="P72" i="2" s="1"/>
  <c r="P98" i="2" s="1"/>
  <c r="P105" i="2" s="1"/>
  <c r="P131" i="2" s="1"/>
  <c r="P138" i="2" s="1"/>
  <c r="P164" i="2" s="1"/>
  <c r="P171" i="2" s="1"/>
  <c r="P197" i="2" s="1"/>
  <c r="P204" i="2" s="1"/>
  <c r="P230" i="2" s="1"/>
  <c r="P237" i="2" s="1"/>
  <c r="P263" i="2" s="1"/>
  <c r="P270" i="2" s="1"/>
  <c r="P296" i="2" s="1"/>
  <c r="P303" i="2" s="1"/>
  <c r="P329" i="2" s="1"/>
  <c r="P336" i="2" s="1"/>
  <c r="O32" i="2"/>
  <c r="O39" i="2" s="1"/>
  <c r="O65" i="2" s="1"/>
  <c r="O72" i="2" s="1"/>
  <c r="O98" i="2" s="1"/>
  <c r="O105" i="2" s="1"/>
  <c r="O131" i="2" s="1"/>
  <c r="O138" i="2" s="1"/>
  <c r="O164" i="2" s="1"/>
  <c r="O171" i="2" s="1"/>
  <c r="O197" i="2" s="1"/>
  <c r="O204" i="2" s="1"/>
  <c r="O230" i="2" s="1"/>
  <c r="O237" i="2" s="1"/>
  <c r="O263" i="2" s="1"/>
  <c r="O270" i="2" s="1"/>
  <c r="O296" i="2" s="1"/>
  <c r="O303" i="2" s="1"/>
  <c r="O329" i="2" s="1"/>
  <c r="O336" i="2" s="1"/>
  <c r="N32" i="2"/>
  <c r="N39" i="2" s="1"/>
  <c r="N65" i="2" s="1"/>
  <c r="N72" i="2" s="1"/>
  <c r="N98" i="2" s="1"/>
  <c r="N105" i="2" s="1"/>
  <c r="N131" i="2" s="1"/>
  <c r="N138" i="2" s="1"/>
  <c r="N164" i="2" s="1"/>
  <c r="N171" i="2" s="1"/>
  <c r="N197" i="2" s="1"/>
  <c r="N204" i="2" s="1"/>
  <c r="N230" i="2" s="1"/>
  <c r="N237" i="2" s="1"/>
  <c r="N263" i="2" s="1"/>
  <c r="N270" i="2" s="1"/>
  <c r="N296" i="2" s="1"/>
  <c r="N303" i="2" s="1"/>
  <c r="N329" i="2" s="1"/>
  <c r="N336" i="2" s="1"/>
  <c r="M32" i="2"/>
  <c r="M39" i="2" s="1"/>
  <c r="M65" i="2" s="1"/>
  <c r="M72" i="2" s="1"/>
  <c r="M98" i="2" s="1"/>
  <c r="M105" i="2" s="1"/>
  <c r="M131" i="2" s="1"/>
  <c r="M138" i="2" s="1"/>
  <c r="M164" i="2" s="1"/>
  <c r="M171" i="2" s="1"/>
  <c r="M197" i="2" s="1"/>
  <c r="M204" i="2" s="1"/>
  <c r="M230" i="2" s="1"/>
  <c r="M237" i="2" s="1"/>
  <c r="M263" i="2" s="1"/>
  <c r="M270" i="2" s="1"/>
  <c r="M296" i="2" s="1"/>
  <c r="M303" i="2" s="1"/>
  <c r="M329" i="2" s="1"/>
  <c r="M336" i="2" s="1"/>
  <c r="J39" i="2"/>
  <c r="J65" i="2" s="1"/>
  <c r="J72" i="2" s="1"/>
  <c r="J98" i="2" s="1"/>
  <c r="J105" i="2" s="1"/>
  <c r="J131" i="2" s="1"/>
  <c r="J138" i="2" s="1"/>
  <c r="J164" i="2" s="1"/>
  <c r="J171" i="2" s="1"/>
  <c r="J197" i="2" s="1"/>
  <c r="J204" i="2" s="1"/>
  <c r="J230" i="2" s="1"/>
  <c r="J237" i="2" s="1"/>
  <c r="J263" i="2" s="1"/>
  <c r="J270" i="2" s="1"/>
  <c r="J296" i="2" s="1"/>
  <c r="J303" i="2" s="1"/>
  <c r="J329" i="2" s="1"/>
  <c r="J336" i="2" s="1"/>
  <c r="G39" i="2"/>
  <c r="G65" i="2" s="1"/>
  <c r="G72" i="2" s="1"/>
  <c r="G98" i="2" s="1"/>
  <c r="G105" i="2" s="1"/>
  <c r="G131" i="2" s="1"/>
  <c r="G138" i="2" s="1"/>
  <c r="G164" i="2" s="1"/>
  <c r="G171" i="2" s="1"/>
  <c r="G197" i="2" s="1"/>
  <c r="G204" i="2" s="1"/>
  <c r="G230" i="2" s="1"/>
  <c r="G237" i="2" s="1"/>
  <c r="G263" i="2" s="1"/>
  <c r="G270" i="2" s="1"/>
  <c r="G296" i="2" s="1"/>
  <c r="G303" i="2" s="1"/>
  <c r="G329" i="2" s="1"/>
  <c r="G336" i="2" s="1"/>
  <c r="R67" i="2"/>
  <c r="R100" i="2"/>
  <c r="R133" i="2"/>
  <c r="R166" i="2"/>
  <c r="R199" i="2"/>
  <c r="R232" i="2"/>
  <c r="R265" i="2"/>
  <c r="R298" i="2"/>
  <c r="R331" i="2"/>
  <c r="P387" i="1"/>
  <c r="E48" i="24" l="1"/>
  <c r="E47" i="24"/>
  <c r="C68" i="24"/>
  <c r="D40" i="24"/>
  <c r="B2" i="20"/>
  <c r="M31" i="20"/>
  <c r="L31" i="20"/>
  <c r="K31" i="20"/>
  <c r="J31" i="20"/>
  <c r="I31" i="20"/>
  <c r="H31" i="20"/>
  <c r="G31" i="20"/>
  <c r="F31" i="20"/>
  <c r="E31" i="20"/>
  <c r="D31" i="20"/>
  <c r="C31" i="20"/>
  <c r="B31" i="20"/>
  <c r="M17" i="20"/>
  <c r="L17" i="20"/>
  <c r="K17" i="20"/>
  <c r="J17" i="20"/>
  <c r="I17" i="20"/>
  <c r="H17" i="20"/>
  <c r="G17" i="20"/>
  <c r="F17" i="20"/>
  <c r="E17" i="20"/>
  <c r="D17" i="20"/>
  <c r="C17" i="20"/>
  <c r="B17" i="20"/>
  <c r="O9" i="20"/>
  <c r="P9" i="20" s="1"/>
  <c r="B97" i="1"/>
  <c r="B130" i="1" s="1"/>
  <c r="B163" i="1" s="1"/>
  <c r="B196" i="1" s="1"/>
  <c r="B229" i="1" s="1"/>
  <c r="B262" i="1" s="1"/>
  <c r="B295" i="1" s="1"/>
  <c r="B328" i="1" s="1"/>
  <c r="B361" i="1" s="1"/>
  <c r="B71" i="1"/>
  <c r="B104" i="1" s="1"/>
  <c r="B137" i="1" s="1"/>
  <c r="B170" i="1" s="1"/>
  <c r="B203" i="1" s="1"/>
  <c r="B236" i="1" s="1"/>
  <c r="B269" i="1" s="1"/>
  <c r="B302" i="1" s="1"/>
  <c r="B335" i="1" s="1"/>
  <c r="B368" i="1" s="1"/>
  <c r="B69" i="1"/>
  <c r="B102" i="1"/>
  <c r="Q31" i="1" l="1"/>
  <c r="G11" i="21" l="1"/>
  <c r="G10" i="21"/>
  <c r="C10" i="21"/>
  <c r="G9" i="21"/>
  <c r="G8" i="21"/>
  <c r="C8" i="21"/>
  <c r="G7" i="21"/>
  <c r="G6" i="21"/>
  <c r="O29" i="20"/>
  <c r="O28" i="20"/>
  <c r="O27" i="20"/>
  <c r="O26" i="20"/>
  <c r="O25" i="20"/>
  <c r="O15" i="20"/>
  <c r="P15" i="20" s="1"/>
  <c r="O14" i="20"/>
  <c r="P14" i="20" s="1"/>
  <c r="O13" i="20"/>
  <c r="P13" i="20" s="1"/>
  <c r="O12" i="20"/>
  <c r="P12" i="20" s="1"/>
  <c r="O11" i="20"/>
  <c r="P11" i="20" s="1"/>
  <c r="O10" i="20"/>
  <c r="M31" i="1"/>
  <c r="M38" i="1" s="1"/>
  <c r="M64" i="1" s="1"/>
  <c r="M71" i="1" s="1"/>
  <c r="M97" i="1" s="1"/>
  <c r="M104" i="1" s="1"/>
  <c r="M130" i="1" s="1"/>
  <c r="M137" i="1" s="1"/>
  <c r="M163" i="1" s="1"/>
  <c r="M170" i="1" s="1"/>
  <c r="M196" i="1" s="1"/>
  <c r="M203" i="1" s="1"/>
  <c r="M229" i="1" s="1"/>
  <c r="M236" i="1" s="1"/>
  <c r="M262" i="1" s="1"/>
  <c r="M269" i="1" s="1"/>
  <c r="M295" i="1" s="1"/>
  <c r="M302" i="1" s="1"/>
  <c r="M328" i="1" s="1"/>
  <c r="M335" i="1" s="1"/>
  <c r="M361" i="1" s="1"/>
  <c r="M368" i="1" s="1"/>
  <c r="M394" i="1" s="1"/>
  <c r="B398" i="1"/>
  <c r="B397" i="1"/>
  <c r="B366" i="1"/>
  <c r="B365" i="1"/>
  <c r="B364" i="1"/>
  <c r="B333" i="1"/>
  <c r="B332" i="1"/>
  <c r="B331" i="1"/>
  <c r="B300" i="1"/>
  <c r="B299" i="1"/>
  <c r="B298" i="1"/>
  <c r="B267" i="1"/>
  <c r="B266" i="1"/>
  <c r="B265" i="1"/>
  <c r="B234" i="1"/>
  <c r="B233" i="1"/>
  <c r="B232" i="1"/>
  <c r="B201" i="1"/>
  <c r="B200" i="1"/>
  <c r="B199" i="1"/>
  <c r="B168" i="1"/>
  <c r="B167" i="1"/>
  <c r="B166" i="1"/>
  <c r="B135" i="1"/>
  <c r="B134" i="1"/>
  <c r="B133" i="1"/>
  <c r="B101" i="1"/>
  <c r="B100" i="1"/>
  <c r="B68" i="1"/>
  <c r="B67" i="1"/>
  <c r="J362" i="2"/>
  <c r="J369" i="2" s="1"/>
  <c r="J395" i="2" s="1"/>
  <c r="Q396" i="1"/>
  <c r="S393" i="1"/>
  <c r="P393" i="1"/>
  <c r="S392" i="1"/>
  <c r="P392" i="1"/>
  <c r="S391" i="1"/>
  <c r="P391" i="1"/>
  <c r="S390" i="1"/>
  <c r="P390" i="1"/>
  <c r="S389" i="1"/>
  <c r="P389" i="1"/>
  <c r="S388" i="1"/>
  <c r="P388" i="1"/>
  <c r="S387" i="1"/>
  <c r="S386" i="1"/>
  <c r="P386" i="1"/>
  <c r="S385" i="1"/>
  <c r="P385" i="1"/>
  <c r="S384" i="1"/>
  <c r="P384" i="1"/>
  <c r="S383" i="1"/>
  <c r="P383" i="1"/>
  <c r="S382" i="1"/>
  <c r="P382" i="1"/>
  <c r="S381" i="1"/>
  <c r="P381" i="1"/>
  <c r="S380" i="1"/>
  <c r="P380" i="1"/>
  <c r="S379" i="1"/>
  <c r="P379" i="1"/>
  <c r="S378" i="1"/>
  <c r="P378" i="1"/>
  <c r="S377" i="1"/>
  <c r="P377" i="1"/>
  <c r="S373" i="1"/>
  <c r="P373" i="1"/>
  <c r="S372" i="1"/>
  <c r="P372" i="1"/>
  <c r="S371" i="1"/>
  <c r="P371" i="1"/>
  <c r="S370" i="1"/>
  <c r="P370" i="1"/>
  <c r="S369" i="1"/>
  <c r="P369" i="1"/>
  <c r="Q363" i="1"/>
  <c r="S360" i="1"/>
  <c r="P360" i="1"/>
  <c r="S359" i="1"/>
  <c r="P359" i="1"/>
  <c r="S358" i="1"/>
  <c r="P358" i="1"/>
  <c r="S357" i="1"/>
  <c r="P357" i="1"/>
  <c r="S356" i="1"/>
  <c r="P356" i="1"/>
  <c r="S355" i="1"/>
  <c r="P355" i="1"/>
  <c r="S354" i="1"/>
  <c r="P354" i="1"/>
  <c r="S353" i="1"/>
  <c r="P353" i="1"/>
  <c r="S352" i="1"/>
  <c r="P352" i="1"/>
  <c r="S351" i="1"/>
  <c r="P351" i="1"/>
  <c r="S350" i="1"/>
  <c r="P350" i="1"/>
  <c r="S349" i="1"/>
  <c r="P349" i="1"/>
  <c r="S348" i="1"/>
  <c r="P348" i="1"/>
  <c r="S347" i="1"/>
  <c r="P347" i="1"/>
  <c r="S346" i="1"/>
  <c r="P346" i="1"/>
  <c r="S345" i="1"/>
  <c r="P345" i="1"/>
  <c r="S344" i="1"/>
  <c r="P344" i="1"/>
  <c r="S340" i="1"/>
  <c r="P340" i="1"/>
  <c r="S339" i="1"/>
  <c r="P339" i="1"/>
  <c r="S338" i="1"/>
  <c r="P338" i="1"/>
  <c r="S337" i="1"/>
  <c r="P337" i="1"/>
  <c r="S336" i="1"/>
  <c r="P336" i="1"/>
  <c r="Q330" i="1"/>
  <c r="S327" i="1"/>
  <c r="P327" i="1"/>
  <c r="S326" i="1"/>
  <c r="P326" i="1"/>
  <c r="S325" i="1"/>
  <c r="P325" i="1"/>
  <c r="S324" i="1"/>
  <c r="P324" i="1"/>
  <c r="S323" i="1"/>
  <c r="P323" i="1"/>
  <c r="S322" i="1"/>
  <c r="P322" i="1"/>
  <c r="S321" i="1"/>
  <c r="P321" i="1"/>
  <c r="S320" i="1"/>
  <c r="P320" i="1"/>
  <c r="S319" i="1"/>
  <c r="P319" i="1"/>
  <c r="S318" i="1"/>
  <c r="P318" i="1"/>
  <c r="S317" i="1"/>
  <c r="P317" i="1"/>
  <c r="S316" i="1"/>
  <c r="P316" i="1"/>
  <c r="S315" i="1"/>
  <c r="P315" i="1"/>
  <c r="S314" i="1"/>
  <c r="P314" i="1"/>
  <c r="S313" i="1"/>
  <c r="P313" i="1"/>
  <c r="S312" i="1"/>
  <c r="P312" i="1"/>
  <c r="S311" i="1"/>
  <c r="P311" i="1"/>
  <c r="S310" i="1"/>
  <c r="P310" i="1"/>
  <c r="S309" i="1"/>
  <c r="P309" i="1"/>
  <c r="S308" i="1"/>
  <c r="P308" i="1"/>
  <c r="S304" i="1"/>
  <c r="P304" i="1"/>
  <c r="S303" i="1"/>
  <c r="P303" i="1"/>
  <c r="R397" i="2"/>
  <c r="R394" i="2"/>
  <c r="T394" i="2" s="1"/>
  <c r="R393" i="2"/>
  <c r="T393" i="2" s="1"/>
  <c r="R392" i="2"/>
  <c r="T392" i="2" s="1"/>
  <c r="R391" i="2"/>
  <c r="T391" i="2" s="1"/>
  <c r="R390" i="2"/>
  <c r="T390" i="2" s="1"/>
  <c r="R389" i="2"/>
  <c r="T389" i="2" s="1"/>
  <c r="R388" i="2"/>
  <c r="T388" i="2" s="1"/>
  <c r="R387" i="2"/>
  <c r="T387" i="2" s="1"/>
  <c r="R386" i="2"/>
  <c r="T386" i="2" s="1"/>
  <c r="R385" i="2"/>
  <c r="T385" i="2" s="1"/>
  <c r="R384" i="2"/>
  <c r="T384" i="2" s="1"/>
  <c r="R383" i="2"/>
  <c r="T383" i="2" s="1"/>
  <c r="R382" i="2"/>
  <c r="T382" i="2" s="1"/>
  <c r="R381" i="2"/>
  <c r="T381" i="2" s="1"/>
  <c r="R380" i="2"/>
  <c r="T380" i="2" s="1"/>
  <c r="R379" i="2"/>
  <c r="T379" i="2" s="1"/>
  <c r="R375" i="2"/>
  <c r="T375" i="2" s="1"/>
  <c r="R374" i="2"/>
  <c r="T374" i="2" s="1"/>
  <c r="R373" i="2"/>
  <c r="T373" i="2"/>
  <c r="R372" i="2"/>
  <c r="T372" i="2" s="1"/>
  <c r="R371" i="2"/>
  <c r="T371" i="2" s="1"/>
  <c r="R370" i="2"/>
  <c r="T370" i="2" s="1"/>
  <c r="R364" i="2"/>
  <c r="R361" i="2"/>
  <c r="T361" i="2" s="1"/>
  <c r="R360" i="2"/>
  <c r="T360" i="2" s="1"/>
  <c r="R359" i="2"/>
  <c r="T359" i="2" s="1"/>
  <c r="R358" i="2"/>
  <c r="T358" i="2" s="1"/>
  <c r="R357" i="2"/>
  <c r="T357" i="2" s="1"/>
  <c r="R356" i="2"/>
  <c r="T356" i="2" s="1"/>
  <c r="R355" i="2"/>
  <c r="T355" i="2" s="1"/>
  <c r="R354" i="2"/>
  <c r="T354" i="2" s="1"/>
  <c r="R353" i="2"/>
  <c r="T353" i="2" s="1"/>
  <c r="R352" i="2"/>
  <c r="T352" i="2" s="1"/>
  <c r="R351" i="2"/>
  <c r="T351" i="2" s="1"/>
  <c r="R350" i="2"/>
  <c r="T350" i="2" s="1"/>
  <c r="R349" i="2"/>
  <c r="T349" i="2" s="1"/>
  <c r="R348" i="2"/>
  <c r="T348" i="2" s="1"/>
  <c r="R347" i="2"/>
  <c r="T347" i="2" s="1"/>
  <c r="R346" i="2"/>
  <c r="T346" i="2" s="1"/>
  <c r="R342" i="2"/>
  <c r="T342" i="2" s="1"/>
  <c r="R341" i="2"/>
  <c r="T341" i="2" s="1"/>
  <c r="R340" i="2"/>
  <c r="T340" i="2" s="1"/>
  <c r="R339" i="2"/>
  <c r="T339" i="2" s="1"/>
  <c r="R338" i="2"/>
  <c r="T338" i="2" s="1"/>
  <c r="R337" i="2"/>
  <c r="T337" i="2" s="1"/>
  <c r="R328" i="2"/>
  <c r="T328" i="2" s="1"/>
  <c r="R327" i="2"/>
  <c r="T327" i="2" s="1"/>
  <c r="R326" i="2"/>
  <c r="T326" i="2" s="1"/>
  <c r="R325" i="2"/>
  <c r="T325" i="2" s="1"/>
  <c r="R324" i="2"/>
  <c r="T324" i="2" s="1"/>
  <c r="R323" i="2"/>
  <c r="T323" i="2" s="1"/>
  <c r="R322" i="2"/>
  <c r="T322" i="2" s="1"/>
  <c r="R321" i="2"/>
  <c r="T321" i="2" s="1"/>
  <c r="R320" i="2"/>
  <c r="T320" i="2" s="1"/>
  <c r="R319" i="2"/>
  <c r="T319" i="2" s="1"/>
  <c r="R318" i="2"/>
  <c r="T318" i="2" s="1"/>
  <c r="R317" i="2"/>
  <c r="T317" i="2" s="1"/>
  <c r="R316" i="2"/>
  <c r="T316" i="2" s="1"/>
  <c r="R315" i="2"/>
  <c r="T315" i="2" s="1"/>
  <c r="R314" i="2"/>
  <c r="T314" i="2" s="1"/>
  <c r="R313" i="2"/>
  <c r="T313" i="2" s="1"/>
  <c r="R312" i="2"/>
  <c r="T312" i="2" s="1"/>
  <c r="R311" i="2"/>
  <c r="T311" i="2" s="1"/>
  <c r="R310" i="2"/>
  <c r="T310" i="2" s="1"/>
  <c r="R306" i="2"/>
  <c r="T306" i="2" s="1"/>
  <c r="R305" i="2"/>
  <c r="T305" i="2" s="1"/>
  <c r="R304" i="2"/>
  <c r="T304" i="2" s="1"/>
  <c r="S294" i="1"/>
  <c r="S293" i="1"/>
  <c r="S292" i="1"/>
  <c r="S291" i="1"/>
  <c r="S290" i="1"/>
  <c r="S289" i="1"/>
  <c r="S288" i="1"/>
  <c r="S287" i="1"/>
  <c r="S286" i="1"/>
  <c r="S285" i="1"/>
  <c r="S284" i="1"/>
  <c r="S283" i="1"/>
  <c r="S282" i="1"/>
  <c r="S281" i="1"/>
  <c r="S280" i="1"/>
  <c r="S279" i="1"/>
  <c r="S278" i="1"/>
  <c r="S277" i="1"/>
  <c r="S273" i="1"/>
  <c r="S272" i="1"/>
  <c r="S271" i="1"/>
  <c r="S270" i="1"/>
  <c r="S261" i="1"/>
  <c r="S260" i="1"/>
  <c r="S259" i="1"/>
  <c r="S258" i="1"/>
  <c r="S257" i="1"/>
  <c r="S256" i="1"/>
  <c r="S255" i="1"/>
  <c r="S254" i="1"/>
  <c r="S253" i="1"/>
  <c r="S252" i="1"/>
  <c r="S251" i="1"/>
  <c r="S250" i="1"/>
  <c r="S249" i="1"/>
  <c r="S248" i="1"/>
  <c r="S247" i="1"/>
  <c r="S246" i="1"/>
  <c r="S245" i="1"/>
  <c r="S244" i="1"/>
  <c r="S243" i="1"/>
  <c r="S242" i="1"/>
  <c r="S238" i="1"/>
  <c r="S237" i="1"/>
  <c r="S228" i="1"/>
  <c r="S227" i="1"/>
  <c r="S226" i="1"/>
  <c r="S225" i="1"/>
  <c r="S224" i="1"/>
  <c r="S223" i="1"/>
  <c r="S222" i="1"/>
  <c r="S221" i="1"/>
  <c r="S220" i="1"/>
  <c r="S219" i="1"/>
  <c r="S218" i="1"/>
  <c r="S217" i="1"/>
  <c r="S216" i="1"/>
  <c r="S215" i="1"/>
  <c r="S214" i="1"/>
  <c r="S213" i="1"/>
  <c r="S212" i="1"/>
  <c r="S211" i="1"/>
  <c r="S210" i="1"/>
  <c r="S209" i="1"/>
  <c r="S205" i="1"/>
  <c r="S204" i="1"/>
  <c r="S195" i="1"/>
  <c r="S194" i="1"/>
  <c r="S193" i="1"/>
  <c r="S192" i="1"/>
  <c r="S191" i="1"/>
  <c r="S190" i="1"/>
  <c r="S189" i="1"/>
  <c r="S188" i="1"/>
  <c r="S187" i="1"/>
  <c r="S186" i="1"/>
  <c r="S185" i="1"/>
  <c r="S184" i="1"/>
  <c r="S183" i="1"/>
  <c r="S182" i="1"/>
  <c r="S181" i="1"/>
  <c r="S180" i="1"/>
  <c r="S179" i="1"/>
  <c r="S178" i="1"/>
  <c r="S177" i="1"/>
  <c r="S173" i="1"/>
  <c r="S172" i="1"/>
  <c r="S171" i="1"/>
  <c r="S162" i="1"/>
  <c r="S161" i="1"/>
  <c r="S160" i="1"/>
  <c r="S159" i="1"/>
  <c r="S158" i="1"/>
  <c r="S157" i="1"/>
  <c r="S156" i="1"/>
  <c r="S155" i="1"/>
  <c r="S154" i="1"/>
  <c r="S153" i="1"/>
  <c r="S152" i="1"/>
  <c r="S151" i="1"/>
  <c r="S150" i="1"/>
  <c r="S149" i="1"/>
  <c r="S148" i="1"/>
  <c r="S147" i="1"/>
  <c r="S146" i="1"/>
  <c r="S145" i="1"/>
  <c r="S144" i="1"/>
  <c r="S143" i="1"/>
  <c r="S139" i="1"/>
  <c r="S138" i="1"/>
  <c r="S129" i="1"/>
  <c r="S128" i="1"/>
  <c r="S127" i="1"/>
  <c r="S126" i="1"/>
  <c r="S125" i="1"/>
  <c r="S124" i="1"/>
  <c r="S123" i="1"/>
  <c r="S122" i="1"/>
  <c r="S121" i="1"/>
  <c r="S120" i="1"/>
  <c r="S119" i="1"/>
  <c r="S118" i="1"/>
  <c r="S117" i="1"/>
  <c r="S116" i="1"/>
  <c r="S115" i="1"/>
  <c r="S114" i="1"/>
  <c r="S113" i="1"/>
  <c r="S112" i="1"/>
  <c r="S111" i="1"/>
  <c r="S110" i="1"/>
  <c r="S109" i="1"/>
  <c r="S105" i="1"/>
  <c r="S96" i="1"/>
  <c r="S95" i="1"/>
  <c r="S94" i="1"/>
  <c r="S93" i="1"/>
  <c r="S89" i="1"/>
  <c r="S88" i="1"/>
  <c r="S87" i="1"/>
  <c r="S86" i="1"/>
  <c r="S85" i="1"/>
  <c r="S84" i="1"/>
  <c r="S83" i="1"/>
  <c r="S82" i="1"/>
  <c r="S81" i="1"/>
  <c r="S80" i="1"/>
  <c r="S79" i="1"/>
  <c r="S78" i="1"/>
  <c r="S77" i="1"/>
  <c r="S76" i="1"/>
  <c r="S75" i="1"/>
  <c r="S74" i="1"/>
  <c r="S73" i="1"/>
  <c r="S72" i="1"/>
  <c r="S63" i="1"/>
  <c r="S62" i="1"/>
  <c r="S61" i="1"/>
  <c r="S60" i="1"/>
  <c r="S59" i="1"/>
  <c r="S58" i="1"/>
  <c r="S54" i="1"/>
  <c r="S53" i="1"/>
  <c r="S52" i="1"/>
  <c r="S51" i="1"/>
  <c r="S50" i="1"/>
  <c r="S49" i="1"/>
  <c r="S48" i="1"/>
  <c r="S47" i="1"/>
  <c r="S46" i="1"/>
  <c r="S45" i="1"/>
  <c r="S44" i="1"/>
  <c r="S43" i="1"/>
  <c r="S42" i="1"/>
  <c r="S41" i="1"/>
  <c r="S40" i="1"/>
  <c r="S39" i="1"/>
  <c r="S30" i="1"/>
  <c r="S26" i="1"/>
  <c r="S25" i="1"/>
  <c r="S24" i="1"/>
  <c r="S23" i="1"/>
  <c r="S22" i="1"/>
  <c r="S21" i="1"/>
  <c r="S20" i="1"/>
  <c r="S19" i="1"/>
  <c r="S18" i="1"/>
  <c r="S17" i="1"/>
  <c r="S16" i="1"/>
  <c r="S15" i="1"/>
  <c r="S14" i="1"/>
  <c r="S12" i="1"/>
  <c r="S11" i="1"/>
  <c r="S10" i="1"/>
  <c r="S9" i="1"/>
  <c r="S8" i="1"/>
  <c r="Q33" i="1"/>
  <c r="Q66" i="1"/>
  <c r="Q99" i="1"/>
  <c r="Q132" i="1"/>
  <c r="Q165" i="1"/>
  <c r="Q198" i="1"/>
  <c r="Q231" i="1"/>
  <c r="Q264" i="1"/>
  <c r="Q297" i="1"/>
  <c r="P204" i="1"/>
  <c r="P294" i="1"/>
  <c r="P293" i="1"/>
  <c r="P292" i="1"/>
  <c r="P291" i="1"/>
  <c r="P290" i="1"/>
  <c r="P289" i="1"/>
  <c r="P288" i="1"/>
  <c r="P287" i="1"/>
  <c r="P286" i="1"/>
  <c r="P285" i="1"/>
  <c r="P284" i="1"/>
  <c r="P283" i="1"/>
  <c r="P282" i="1"/>
  <c r="P281" i="1"/>
  <c r="P280" i="1"/>
  <c r="P279" i="1"/>
  <c r="P278" i="1"/>
  <c r="P277" i="1"/>
  <c r="P273" i="1"/>
  <c r="P272" i="1"/>
  <c r="P271" i="1"/>
  <c r="P270" i="1"/>
  <c r="P261" i="1"/>
  <c r="P260" i="1"/>
  <c r="P259" i="1"/>
  <c r="P258" i="1"/>
  <c r="P257" i="1"/>
  <c r="P256" i="1"/>
  <c r="P255" i="1"/>
  <c r="P254" i="1"/>
  <c r="P253" i="1"/>
  <c r="P252" i="1"/>
  <c r="P251" i="1"/>
  <c r="P250" i="1"/>
  <c r="P249" i="1"/>
  <c r="P248" i="1"/>
  <c r="P247" i="1"/>
  <c r="P246" i="1"/>
  <c r="P245" i="1"/>
  <c r="P244" i="1"/>
  <c r="P243" i="1"/>
  <c r="P242" i="1"/>
  <c r="P238" i="1"/>
  <c r="P237" i="1"/>
  <c r="P228" i="1"/>
  <c r="P227" i="1"/>
  <c r="P226" i="1"/>
  <c r="P225" i="1"/>
  <c r="P224" i="1"/>
  <c r="P223" i="1"/>
  <c r="P222" i="1"/>
  <c r="P221" i="1"/>
  <c r="P220" i="1"/>
  <c r="P219" i="1"/>
  <c r="P218" i="1"/>
  <c r="P217" i="1"/>
  <c r="P216" i="1"/>
  <c r="P215" i="1"/>
  <c r="P214" i="1"/>
  <c r="P213" i="1"/>
  <c r="P212" i="1"/>
  <c r="P211" i="1"/>
  <c r="P210" i="1"/>
  <c r="P209" i="1"/>
  <c r="P205" i="1"/>
  <c r="P195" i="1"/>
  <c r="P194" i="1"/>
  <c r="P193" i="1"/>
  <c r="P192" i="1"/>
  <c r="P191" i="1"/>
  <c r="P190" i="1"/>
  <c r="P189" i="1"/>
  <c r="P188" i="1"/>
  <c r="P187" i="1"/>
  <c r="P186" i="1"/>
  <c r="P185" i="1"/>
  <c r="P184" i="1"/>
  <c r="P183" i="1"/>
  <c r="P182" i="1"/>
  <c r="P181" i="1"/>
  <c r="P180" i="1"/>
  <c r="P179" i="1"/>
  <c r="P178" i="1"/>
  <c r="P177" i="1"/>
  <c r="P173" i="1"/>
  <c r="P172" i="1"/>
  <c r="P171" i="1"/>
  <c r="R295" i="2"/>
  <c r="T295" i="2" s="1"/>
  <c r="R294" i="2"/>
  <c r="T294" i="2" s="1"/>
  <c r="R293" i="2"/>
  <c r="T293" i="2" s="1"/>
  <c r="R292" i="2"/>
  <c r="T292" i="2" s="1"/>
  <c r="R291" i="2"/>
  <c r="T291" i="2" s="1"/>
  <c r="R290" i="2"/>
  <c r="T290" i="2" s="1"/>
  <c r="R289" i="2"/>
  <c r="T289" i="2" s="1"/>
  <c r="R288" i="2"/>
  <c r="T288" i="2"/>
  <c r="R287" i="2"/>
  <c r="T287" i="2" s="1"/>
  <c r="R286" i="2"/>
  <c r="T286" i="2" s="1"/>
  <c r="R285" i="2"/>
  <c r="T285" i="2" s="1"/>
  <c r="R284" i="2"/>
  <c r="T284" i="2" s="1"/>
  <c r="R283" i="2"/>
  <c r="T283" i="2" s="1"/>
  <c r="R282" i="2"/>
  <c r="T282" i="2"/>
  <c r="R281" i="2"/>
  <c r="T281" i="2" s="1"/>
  <c r="R280" i="2"/>
  <c r="T280" i="2" s="1"/>
  <c r="R279" i="2"/>
  <c r="T279" i="2" s="1"/>
  <c r="R278" i="2"/>
  <c r="T278" i="2" s="1"/>
  <c r="R277" i="2"/>
  <c r="T277" i="2" s="1"/>
  <c r="R273" i="2"/>
  <c r="T273" i="2" s="1"/>
  <c r="R272" i="2"/>
  <c r="T272" i="2" s="1"/>
  <c r="R271" i="2"/>
  <c r="T271" i="2" s="1"/>
  <c r="R262" i="2"/>
  <c r="T262" i="2" s="1"/>
  <c r="R261" i="2"/>
  <c r="T261" i="2" s="1"/>
  <c r="R260" i="2"/>
  <c r="T260" i="2" s="1"/>
  <c r="R259" i="2"/>
  <c r="T259" i="2" s="1"/>
  <c r="R258" i="2"/>
  <c r="T258" i="2" s="1"/>
  <c r="R257" i="2"/>
  <c r="T257" i="2" s="1"/>
  <c r="R256" i="2"/>
  <c r="T256" i="2" s="1"/>
  <c r="R255" i="2"/>
  <c r="T255" i="2"/>
  <c r="R254" i="2"/>
  <c r="T254" i="2" s="1"/>
  <c r="R253" i="2"/>
  <c r="T253" i="2" s="1"/>
  <c r="R252" i="2"/>
  <c r="T252" i="2" s="1"/>
  <c r="R251" i="2"/>
  <c r="T251" i="2" s="1"/>
  <c r="R250" i="2"/>
  <c r="T250" i="2" s="1"/>
  <c r="R249" i="2"/>
  <c r="T249" i="2" s="1"/>
  <c r="R248" i="2"/>
  <c r="T248" i="2" s="1"/>
  <c r="R247" i="2"/>
  <c r="T247" i="2" s="1"/>
  <c r="R246" i="2"/>
  <c r="T246" i="2" s="1"/>
  <c r="R245" i="2"/>
  <c r="T245" i="2" s="1"/>
  <c r="R244" i="2"/>
  <c r="T244" i="2" s="1"/>
  <c r="R243" i="2"/>
  <c r="T243" i="2" s="1"/>
  <c r="R239" i="2"/>
  <c r="T239" i="2" s="1"/>
  <c r="R238" i="2"/>
  <c r="T238" i="2" s="1"/>
  <c r="R229" i="2"/>
  <c r="T229" i="2" s="1"/>
  <c r="R228" i="2"/>
  <c r="T228" i="2" s="1"/>
  <c r="R227" i="2"/>
  <c r="T227" i="2" s="1"/>
  <c r="R226" i="2"/>
  <c r="T226" i="2" s="1"/>
  <c r="R225" i="2"/>
  <c r="T225" i="2" s="1"/>
  <c r="R224" i="2"/>
  <c r="T224" i="2" s="1"/>
  <c r="R223" i="2"/>
  <c r="T223" i="2" s="1"/>
  <c r="R222" i="2"/>
  <c r="T222" i="2" s="1"/>
  <c r="R221" i="2"/>
  <c r="T221" i="2" s="1"/>
  <c r="R220" i="2"/>
  <c r="T220" i="2" s="1"/>
  <c r="R219" i="2"/>
  <c r="T219" i="2" s="1"/>
  <c r="R218" i="2"/>
  <c r="T218" i="2" s="1"/>
  <c r="R217" i="2"/>
  <c r="T217" i="2" s="1"/>
  <c r="R216" i="2"/>
  <c r="T216" i="2" s="1"/>
  <c r="R215" i="2"/>
  <c r="T215" i="2" s="1"/>
  <c r="R214" i="2"/>
  <c r="T214" i="2" s="1"/>
  <c r="R213" i="2"/>
  <c r="T213" i="2" s="1"/>
  <c r="R212" i="2"/>
  <c r="T212" i="2" s="1"/>
  <c r="R211" i="2"/>
  <c r="T211" i="2" s="1"/>
  <c r="R210" i="2"/>
  <c r="T210" i="2" s="1"/>
  <c r="R206" i="2"/>
  <c r="T206" i="2" s="1"/>
  <c r="R205" i="2"/>
  <c r="T205" i="2" s="1"/>
  <c r="P49" i="1"/>
  <c r="T6" i="2"/>
  <c r="R10" i="2"/>
  <c r="R11" i="2"/>
  <c r="T11" i="2" s="1"/>
  <c r="R12" i="2"/>
  <c r="T12" i="2" s="1"/>
  <c r="R13" i="2"/>
  <c r="T13" i="2" s="1"/>
  <c r="R14" i="2"/>
  <c r="T14" i="2" s="1"/>
  <c r="R15" i="2"/>
  <c r="T15" i="2" s="1"/>
  <c r="R16" i="2"/>
  <c r="T16" i="2" s="1"/>
  <c r="R17" i="2"/>
  <c r="T17" i="2" s="1"/>
  <c r="R18" i="2"/>
  <c r="T18" i="2" s="1"/>
  <c r="R19" i="2"/>
  <c r="T19" i="2" s="1"/>
  <c r="R20" i="2"/>
  <c r="T20" i="2" s="1"/>
  <c r="R21" i="2"/>
  <c r="T21" i="2" s="1"/>
  <c r="R22" i="2"/>
  <c r="T22" i="2" s="1"/>
  <c r="R23" i="2"/>
  <c r="T23" i="2" s="1"/>
  <c r="R24" i="2"/>
  <c r="T24" i="2" s="1"/>
  <c r="R25" i="2"/>
  <c r="T25" i="2" s="1"/>
  <c r="R26" i="2"/>
  <c r="T26" i="2" s="1"/>
  <c r="R27" i="2"/>
  <c r="T27" i="2" s="1"/>
  <c r="R28" i="2"/>
  <c r="T28" i="2" s="1"/>
  <c r="R29" i="2"/>
  <c r="T29" i="2" s="1"/>
  <c r="R30" i="2"/>
  <c r="T30" i="2" s="1"/>
  <c r="R31" i="2"/>
  <c r="T31" i="2" s="1"/>
  <c r="E362" i="2"/>
  <c r="E369" i="2" s="1"/>
  <c r="E395" i="2" s="1"/>
  <c r="F362" i="2"/>
  <c r="F369" i="2" s="1"/>
  <c r="F395" i="2" s="1"/>
  <c r="H362" i="2"/>
  <c r="H369" i="2" s="1"/>
  <c r="H395" i="2" s="1"/>
  <c r="K362" i="2"/>
  <c r="K369" i="2" s="1"/>
  <c r="K395" i="2" s="1"/>
  <c r="L362" i="2"/>
  <c r="L369" i="2" s="1"/>
  <c r="L395" i="2" s="1"/>
  <c r="M362" i="2"/>
  <c r="M369" i="2" s="1"/>
  <c r="M395" i="2" s="1"/>
  <c r="N362" i="2"/>
  <c r="N369" i="2" s="1"/>
  <c r="N395" i="2" s="1"/>
  <c r="O362" i="2"/>
  <c r="O369" i="2" s="1"/>
  <c r="O395" i="2" s="1"/>
  <c r="P362" i="2"/>
  <c r="P369" i="2" s="1"/>
  <c r="P395" i="2" s="1"/>
  <c r="Q362" i="2"/>
  <c r="Q369" i="2" s="1"/>
  <c r="Q395" i="2" s="1"/>
  <c r="R40" i="2"/>
  <c r="T40" i="2" s="1"/>
  <c r="R41" i="2"/>
  <c r="T41" i="2" s="1"/>
  <c r="R42" i="2"/>
  <c r="T42" i="2" s="1"/>
  <c r="R43" i="2"/>
  <c r="T43" i="2" s="1"/>
  <c r="R44" i="2"/>
  <c r="T44" i="2" s="1"/>
  <c r="R45" i="2"/>
  <c r="T45" i="2" s="1"/>
  <c r="R46" i="2"/>
  <c r="T46" i="2" s="1"/>
  <c r="R47" i="2"/>
  <c r="T47" i="2" s="1"/>
  <c r="R48" i="2"/>
  <c r="T48" i="2" s="1"/>
  <c r="R49" i="2"/>
  <c r="T49" i="2" s="1"/>
  <c r="R50" i="2"/>
  <c r="T50" i="2" s="1"/>
  <c r="R51" i="2"/>
  <c r="T51" i="2" s="1"/>
  <c r="R52" i="2"/>
  <c r="T52" i="2" s="1"/>
  <c r="R53" i="2"/>
  <c r="T53" i="2" s="1"/>
  <c r="R54" i="2"/>
  <c r="T54" i="2" s="1"/>
  <c r="R55" i="2"/>
  <c r="T55" i="2" s="1"/>
  <c r="R59" i="2"/>
  <c r="T59" i="2" s="1"/>
  <c r="R60" i="2"/>
  <c r="T60" i="2" s="1"/>
  <c r="R61" i="2"/>
  <c r="T61" i="2" s="1"/>
  <c r="R62" i="2"/>
  <c r="T62" i="2" s="1"/>
  <c r="R63" i="2"/>
  <c r="T63" i="2" s="1"/>
  <c r="R64" i="2"/>
  <c r="T64" i="2" s="1"/>
  <c r="R73" i="2"/>
  <c r="T73" i="2" s="1"/>
  <c r="R74" i="2"/>
  <c r="T74" i="2" s="1"/>
  <c r="R75" i="2"/>
  <c r="T75" i="2" s="1"/>
  <c r="R76" i="2"/>
  <c r="T76" i="2" s="1"/>
  <c r="R77" i="2"/>
  <c r="T77" i="2" s="1"/>
  <c r="R78" i="2"/>
  <c r="T78" i="2" s="1"/>
  <c r="R82" i="2"/>
  <c r="T82" i="2" s="1"/>
  <c r="R83" i="2"/>
  <c r="T83" i="2" s="1"/>
  <c r="R84" i="2"/>
  <c r="T84" i="2" s="1"/>
  <c r="R85" i="2"/>
  <c r="T85" i="2" s="1"/>
  <c r="R86" i="2"/>
  <c r="T86" i="2" s="1"/>
  <c r="R87" i="2"/>
  <c r="T87" i="2" s="1"/>
  <c r="R88" i="2"/>
  <c r="T88" i="2" s="1"/>
  <c r="R89" i="2"/>
  <c r="T89" i="2" s="1"/>
  <c r="R90" i="2"/>
  <c r="T90" i="2" s="1"/>
  <c r="R91" i="2"/>
  <c r="T91" i="2" s="1"/>
  <c r="R92" i="2"/>
  <c r="T92" i="2" s="1"/>
  <c r="R93" i="2"/>
  <c r="T93" i="2" s="1"/>
  <c r="R94" i="2"/>
  <c r="T94" i="2" s="1"/>
  <c r="R95" i="2"/>
  <c r="T95" i="2" s="1"/>
  <c r="R96" i="2"/>
  <c r="T96" i="2" s="1"/>
  <c r="R97" i="2"/>
  <c r="T97" i="2" s="1"/>
  <c r="R106" i="2"/>
  <c r="T106" i="2" s="1"/>
  <c r="R107" i="2"/>
  <c r="T107" i="2" s="1"/>
  <c r="R111" i="2"/>
  <c r="T111" i="2" s="1"/>
  <c r="R112" i="2"/>
  <c r="T112" i="2" s="1"/>
  <c r="R113" i="2"/>
  <c r="T113" i="2" s="1"/>
  <c r="R114" i="2"/>
  <c r="T114" i="2" s="1"/>
  <c r="R115" i="2"/>
  <c r="T115" i="2" s="1"/>
  <c r="R116" i="2"/>
  <c r="T116" i="2" s="1"/>
  <c r="R117" i="2"/>
  <c r="T117" i="2" s="1"/>
  <c r="R118" i="2"/>
  <c r="T118" i="2" s="1"/>
  <c r="R119" i="2"/>
  <c r="T119" i="2" s="1"/>
  <c r="R120" i="2"/>
  <c r="T120" i="2" s="1"/>
  <c r="R121" i="2"/>
  <c r="T121" i="2" s="1"/>
  <c r="R122" i="2"/>
  <c r="T122" i="2" s="1"/>
  <c r="R123" i="2"/>
  <c r="T123" i="2" s="1"/>
  <c r="R124" i="2"/>
  <c r="T124" i="2" s="1"/>
  <c r="R125" i="2"/>
  <c r="T125" i="2" s="1"/>
  <c r="R126" i="2"/>
  <c r="T126" i="2" s="1"/>
  <c r="R127" i="2"/>
  <c r="T127" i="2" s="1"/>
  <c r="R128" i="2"/>
  <c r="T128" i="2" s="1"/>
  <c r="R129" i="2"/>
  <c r="T129" i="2" s="1"/>
  <c r="R130" i="2"/>
  <c r="T130" i="2" s="1"/>
  <c r="R139" i="2"/>
  <c r="T139" i="2" s="1"/>
  <c r="R140" i="2"/>
  <c r="T140" i="2" s="1"/>
  <c r="R141" i="2"/>
  <c r="T141" i="2" s="1"/>
  <c r="R145" i="2"/>
  <c r="T145" i="2" s="1"/>
  <c r="R146" i="2"/>
  <c r="T146" i="2" s="1"/>
  <c r="R147" i="2"/>
  <c r="T147" i="2" s="1"/>
  <c r="R148" i="2"/>
  <c r="T148" i="2" s="1"/>
  <c r="R149" i="2"/>
  <c r="T149" i="2" s="1"/>
  <c r="R150" i="2"/>
  <c r="T150" i="2" s="1"/>
  <c r="R151" i="2"/>
  <c r="T151" i="2" s="1"/>
  <c r="R152" i="2"/>
  <c r="T152" i="2" s="1"/>
  <c r="R153" i="2"/>
  <c r="T153" i="2" s="1"/>
  <c r="R154" i="2"/>
  <c r="T154" i="2" s="1"/>
  <c r="R155" i="2"/>
  <c r="T155" i="2" s="1"/>
  <c r="R156" i="2"/>
  <c r="T156" i="2" s="1"/>
  <c r="R157" i="2"/>
  <c r="T157" i="2" s="1"/>
  <c r="R158" i="2"/>
  <c r="T158" i="2" s="1"/>
  <c r="R159" i="2"/>
  <c r="T159" i="2" s="1"/>
  <c r="R160" i="2"/>
  <c r="T160" i="2" s="1"/>
  <c r="R161" i="2"/>
  <c r="T161" i="2" s="1"/>
  <c r="R162" i="2"/>
  <c r="T162" i="2" s="1"/>
  <c r="R163" i="2"/>
  <c r="T163" i="2" s="1"/>
  <c r="R172" i="2"/>
  <c r="T172" i="2" s="1"/>
  <c r="R173" i="2"/>
  <c r="T173" i="2" s="1"/>
  <c r="R177" i="2"/>
  <c r="T177" i="2" s="1"/>
  <c r="R178" i="2"/>
  <c r="T178" i="2" s="1"/>
  <c r="R179" i="2"/>
  <c r="T179" i="2" s="1"/>
  <c r="R180" i="2"/>
  <c r="T180" i="2" s="1"/>
  <c r="R181" i="2"/>
  <c r="T181" i="2" s="1"/>
  <c r="R182" i="2"/>
  <c r="T182" i="2" s="1"/>
  <c r="R183" i="2"/>
  <c r="T183" i="2" s="1"/>
  <c r="R184" i="2"/>
  <c r="T184" i="2" s="1"/>
  <c r="R185" i="2"/>
  <c r="T185" i="2" s="1"/>
  <c r="R186" i="2"/>
  <c r="T186" i="2" s="1"/>
  <c r="R187" i="2"/>
  <c r="T187" i="2" s="1"/>
  <c r="R188" i="2"/>
  <c r="T188" i="2" s="1"/>
  <c r="R189" i="2"/>
  <c r="T189" i="2" s="1"/>
  <c r="R190" i="2"/>
  <c r="T190" i="2" s="1"/>
  <c r="R191" i="2"/>
  <c r="T191" i="2" s="1"/>
  <c r="R192" i="2"/>
  <c r="T192" i="2" s="1"/>
  <c r="R193" i="2"/>
  <c r="T193" i="2" s="1"/>
  <c r="R194" i="2"/>
  <c r="T194" i="2" s="1"/>
  <c r="R195" i="2"/>
  <c r="T195" i="2" s="1"/>
  <c r="R196" i="2"/>
  <c r="T196" i="2" s="1"/>
  <c r="P14" i="1"/>
  <c r="P15" i="1"/>
  <c r="P16" i="1"/>
  <c r="P17" i="1"/>
  <c r="P18" i="1"/>
  <c r="P19" i="1"/>
  <c r="P20" i="1"/>
  <c r="P21" i="1"/>
  <c r="P22" i="1"/>
  <c r="P23" i="1"/>
  <c r="P24" i="1"/>
  <c r="P25" i="1"/>
  <c r="P26" i="1"/>
  <c r="P30" i="1"/>
  <c r="D31" i="1"/>
  <c r="D38" i="1" s="1"/>
  <c r="D64" i="1" s="1"/>
  <c r="D71" i="1" s="1"/>
  <c r="D97" i="1" s="1"/>
  <c r="D104" i="1" s="1"/>
  <c r="D130" i="1" s="1"/>
  <c r="D137" i="1" s="1"/>
  <c r="D163" i="1" s="1"/>
  <c r="D170" i="1" s="1"/>
  <c r="D196" i="1" s="1"/>
  <c r="D203" i="1" s="1"/>
  <c r="D229" i="1" s="1"/>
  <c r="D236" i="1" s="1"/>
  <c r="D262" i="1" s="1"/>
  <c r="D269" i="1" s="1"/>
  <c r="D295" i="1" s="1"/>
  <c r="D302" i="1" s="1"/>
  <c r="D328" i="1" s="1"/>
  <c r="D335" i="1" s="1"/>
  <c r="D361" i="1" s="1"/>
  <c r="D368" i="1" s="1"/>
  <c r="D394" i="1" s="1"/>
  <c r="E31" i="1"/>
  <c r="E38" i="1" s="1"/>
  <c r="E64" i="1" s="1"/>
  <c r="E71" i="1" s="1"/>
  <c r="E97" i="1" s="1"/>
  <c r="E104" i="1" s="1"/>
  <c r="E130" i="1" s="1"/>
  <c r="E137" i="1" s="1"/>
  <c r="E163" i="1" s="1"/>
  <c r="E170" i="1" s="1"/>
  <c r="E196" i="1" s="1"/>
  <c r="E203" i="1" s="1"/>
  <c r="E229" i="1" s="1"/>
  <c r="E236" i="1" s="1"/>
  <c r="E262" i="1" s="1"/>
  <c r="E269" i="1" s="1"/>
  <c r="E295" i="1" s="1"/>
  <c r="E302" i="1" s="1"/>
  <c r="E328" i="1" s="1"/>
  <c r="E335" i="1" s="1"/>
  <c r="E361" i="1" s="1"/>
  <c r="E368" i="1" s="1"/>
  <c r="E394" i="1" s="1"/>
  <c r="F31" i="1"/>
  <c r="F38" i="1" s="1"/>
  <c r="F64" i="1" s="1"/>
  <c r="F71" i="1" s="1"/>
  <c r="F97" i="1" s="1"/>
  <c r="F104" i="1" s="1"/>
  <c r="F130" i="1" s="1"/>
  <c r="F137" i="1" s="1"/>
  <c r="F163" i="1" s="1"/>
  <c r="F170" i="1" s="1"/>
  <c r="F196" i="1" s="1"/>
  <c r="F203" i="1" s="1"/>
  <c r="F229" i="1" s="1"/>
  <c r="F236" i="1" s="1"/>
  <c r="F262" i="1" s="1"/>
  <c r="F269" i="1" s="1"/>
  <c r="F295" i="1" s="1"/>
  <c r="F302" i="1" s="1"/>
  <c r="F328" i="1" s="1"/>
  <c r="F335" i="1" s="1"/>
  <c r="F361" i="1" s="1"/>
  <c r="F368" i="1" s="1"/>
  <c r="F394" i="1" s="1"/>
  <c r="G31" i="1"/>
  <c r="G38" i="1" s="1"/>
  <c r="G64" i="1" s="1"/>
  <c r="G71" i="1" s="1"/>
  <c r="G97" i="1" s="1"/>
  <c r="G104" i="1" s="1"/>
  <c r="G130" i="1" s="1"/>
  <c r="G137" i="1" s="1"/>
  <c r="G163" i="1" s="1"/>
  <c r="G170" i="1" s="1"/>
  <c r="G196" i="1" s="1"/>
  <c r="G203" i="1" s="1"/>
  <c r="G229" i="1" s="1"/>
  <c r="G236" i="1" s="1"/>
  <c r="G262" i="1" s="1"/>
  <c r="G269" i="1" s="1"/>
  <c r="G295" i="1" s="1"/>
  <c r="G302" i="1" s="1"/>
  <c r="G328" i="1" s="1"/>
  <c r="G335" i="1" s="1"/>
  <c r="G361" i="1" s="1"/>
  <c r="G368" i="1" s="1"/>
  <c r="G394" i="1" s="1"/>
  <c r="H31" i="1"/>
  <c r="H38" i="1" s="1"/>
  <c r="H64" i="1" s="1"/>
  <c r="H71" i="1" s="1"/>
  <c r="H97" i="1" s="1"/>
  <c r="H104" i="1" s="1"/>
  <c r="H130" i="1" s="1"/>
  <c r="H137" i="1" s="1"/>
  <c r="H163" i="1" s="1"/>
  <c r="H170" i="1" s="1"/>
  <c r="H196" i="1" s="1"/>
  <c r="H203" i="1" s="1"/>
  <c r="H229" i="1" s="1"/>
  <c r="H236" i="1" s="1"/>
  <c r="H262" i="1" s="1"/>
  <c r="H269" i="1" s="1"/>
  <c r="H295" i="1" s="1"/>
  <c r="H302" i="1" s="1"/>
  <c r="H328" i="1" s="1"/>
  <c r="H335" i="1" s="1"/>
  <c r="H361" i="1" s="1"/>
  <c r="H368" i="1" s="1"/>
  <c r="H394" i="1" s="1"/>
  <c r="I31" i="1"/>
  <c r="I38" i="1" s="1"/>
  <c r="I64" i="1" s="1"/>
  <c r="I71" i="1" s="1"/>
  <c r="I97" i="1" s="1"/>
  <c r="I104" i="1" s="1"/>
  <c r="I130" i="1" s="1"/>
  <c r="I137" i="1" s="1"/>
  <c r="I163" i="1" s="1"/>
  <c r="I170" i="1" s="1"/>
  <c r="I196" i="1" s="1"/>
  <c r="I203" i="1" s="1"/>
  <c r="I229" i="1" s="1"/>
  <c r="I236" i="1" s="1"/>
  <c r="I262" i="1" s="1"/>
  <c r="I269" i="1" s="1"/>
  <c r="I295" i="1" s="1"/>
  <c r="I302" i="1" s="1"/>
  <c r="I328" i="1" s="1"/>
  <c r="I335" i="1" s="1"/>
  <c r="I361" i="1" s="1"/>
  <c r="I368" i="1" s="1"/>
  <c r="I394" i="1" s="1"/>
  <c r="J31" i="1"/>
  <c r="J38" i="1" s="1"/>
  <c r="J64" i="1" s="1"/>
  <c r="J71" i="1" s="1"/>
  <c r="J97" i="1" s="1"/>
  <c r="J104" i="1" s="1"/>
  <c r="J130" i="1" s="1"/>
  <c r="J137" i="1" s="1"/>
  <c r="J163" i="1" s="1"/>
  <c r="J170" i="1" s="1"/>
  <c r="J196" i="1" s="1"/>
  <c r="J203" i="1" s="1"/>
  <c r="J229" i="1" s="1"/>
  <c r="J236" i="1" s="1"/>
  <c r="J262" i="1" s="1"/>
  <c r="J269" i="1" s="1"/>
  <c r="J295" i="1" s="1"/>
  <c r="J302" i="1" s="1"/>
  <c r="J328" i="1" s="1"/>
  <c r="J335" i="1" s="1"/>
  <c r="J361" i="1" s="1"/>
  <c r="J368" i="1" s="1"/>
  <c r="J394" i="1" s="1"/>
  <c r="K31" i="1"/>
  <c r="K38" i="1" s="1"/>
  <c r="K64" i="1" s="1"/>
  <c r="K71" i="1" s="1"/>
  <c r="K97" i="1" s="1"/>
  <c r="K104" i="1" s="1"/>
  <c r="K130" i="1" s="1"/>
  <c r="K137" i="1" s="1"/>
  <c r="K163" i="1" s="1"/>
  <c r="K170" i="1" s="1"/>
  <c r="K196" i="1" s="1"/>
  <c r="K203" i="1" s="1"/>
  <c r="K229" i="1" s="1"/>
  <c r="K236" i="1" s="1"/>
  <c r="K262" i="1" s="1"/>
  <c r="K269" i="1" s="1"/>
  <c r="K295" i="1" s="1"/>
  <c r="K302" i="1" s="1"/>
  <c r="K328" i="1" s="1"/>
  <c r="K335" i="1" s="1"/>
  <c r="K361" i="1" s="1"/>
  <c r="K368" i="1" s="1"/>
  <c r="K394" i="1" s="1"/>
  <c r="L31" i="1"/>
  <c r="L38" i="1" s="1"/>
  <c r="L64" i="1" s="1"/>
  <c r="L71" i="1" s="1"/>
  <c r="L97" i="1" s="1"/>
  <c r="L104" i="1" s="1"/>
  <c r="L130" i="1" s="1"/>
  <c r="L137" i="1" s="1"/>
  <c r="L163" i="1" s="1"/>
  <c r="L170" i="1" s="1"/>
  <c r="L196" i="1" s="1"/>
  <c r="L203" i="1" s="1"/>
  <c r="L229" i="1" s="1"/>
  <c r="L236" i="1" s="1"/>
  <c r="L262" i="1" s="1"/>
  <c r="L269" i="1" s="1"/>
  <c r="L295" i="1" s="1"/>
  <c r="L302" i="1" s="1"/>
  <c r="L328" i="1" s="1"/>
  <c r="L335" i="1" s="1"/>
  <c r="L361" i="1" s="1"/>
  <c r="L368" i="1" s="1"/>
  <c r="L394" i="1" s="1"/>
  <c r="C34" i="24" s="1"/>
  <c r="N31" i="1"/>
  <c r="N38" i="1" s="1"/>
  <c r="N64" i="1" s="1"/>
  <c r="N71" i="1" s="1"/>
  <c r="N97" i="1" s="1"/>
  <c r="N104" i="1" s="1"/>
  <c r="N130" i="1" s="1"/>
  <c r="N137" i="1" s="1"/>
  <c r="N163" i="1" s="1"/>
  <c r="N170" i="1" s="1"/>
  <c r="N196" i="1" s="1"/>
  <c r="N203" i="1" s="1"/>
  <c r="N229" i="1" s="1"/>
  <c r="N236" i="1" s="1"/>
  <c r="N262" i="1" s="1"/>
  <c r="N269" i="1" s="1"/>
  <c r="N295" i="1" s="1"/>
  <c r="N302" i="1" s="1"/>
  <c r="N328" i="1" s="1"/>
  <c r="N335" i="1" s="1"/>
  <c r="N361" i="1" s="1"/>
  <c r="N368" i="1" s="1"/>
  <c r="N394" i="1" s="1"/>
  <c r="O38" i="1"/>
  <c r="O64" i="1" s="1"/>
  <c r="O71" i="1" s="1"/>
  <c r="O97" i="1" s="1"/>
  <c r="O104" i="1" s="1"/>
  <c r="O130" i="1" s="1"/>
  <c r="O137" i="1" s="1"/>
  <c r="O163" i="1" s="1"/>
  <c r="O170" i="1" s="1"/>
  <c r="O196" i="1" s="1"/>
  <c r="O203" i="1" s="1"/>
  <c r="O229" i="1" s="1"/>
  <c r="O236" i="1" s="1"/>
  <c r="O262" i="1" s="1"/>
  <c r="O269" i="1" s="1"/>
  <c r="O295" i="1" s="1"/>
  <c r="O302" i="1" s="1"/>
  <c r="O328" i="1" s="1"/>
  <c r="O335" i="1" s="1"/>
  <c r="O361" i="1" s="1"/>
  <c r="O368" i="1" s="1"/>
  <c r="O394" i="1" s="1"/>
  <c r="Q38" i="1"/>
  <c r="Q64" i="1" s="1"/>
  <c r="Q71" i="1" s="1"/>
  <c r="Q97" i="1" s="1"/>
  <c r="Q104" i="1" s="1"/>
  <c r="Q130" i="1" s="1"/>
  <c r="Q137" i="1" s="1"/>
  <c r="Q163" i="1" s="1"/>
  <c r="Q170" i="1" s="1"/>
  <c r="Q196" i="1" s="1"/>
  <c r="Q203" i="1" s="1"/>
  <c r="Q229" i="1" s="1"/>
  <c r="Q236" i="1" s="1"/>
  <c r="Q262" i="1" s="1"/>
  <c r="Q269" i="1" s="1"/>
  <c r="Q295" i="1" s="1"/>
  <c r="Q302" i="1" s="1"/>
  <c r="Q328" i="1" s="1"/>
  <c r="Q335" i="1" s="1"/>
  <c r="Q361" i="1" s="1"/>
  <c r="Q368" i="1" s="1"/>
  <c r="Q394" i="1" s="1"/>
  <c r="P39" i="1"/>
  <c r="P40" i="1"/>
  <c r="P41" i="1"/>
  <c r="P42" i="1"/>
  <c r="P43" i="1"/>
  <c r="P44" i="1"/>
  <c r="P45" i="1"/>
  <c r="P46" i="1"/>
  <c r="P47" i="1"/>
  <c r="P48" i="1"/>
  <c r="P50" i="1"/>
  <c r="P51" i="1"/>
  <c r="P52" i="1"/>
  <c r="P53" i="1"/>
  <c r="P54" i="1"/>
  <c r="P58" i="1"/>
  <c r="P59" i="1"/>
  <c r="P60" i="1"/>
  <c r="P61" i="1"/>
  <c r="P62" i="1"/>
  <c r="P63" i="1"/>
  <c r="P72" i="1"/>
  <c r="P73" i="1"/>
  <c r="P74" i="1"/>
  <c r="P75" i="1"/>
  <c r="P76" i="1"/>
  <c r="P77" i="1"/>
  <c r="P78" i="1"/>
  <c r="P79" i="1"/>
  <c r="P80" i="1"/>
  <c r="P81" i="1"/>
  <c r="P82" i="1"/>
  <c r="P83" i="1"/>
  <c r="P84" i="1"/>
  <c r="P85" i="1"/>
  <c r="P86" i="1"/>
  <c r="P87" i="1"/>
  <c r="P88" i="1"/>
  <c r="P89" i="1"/>
  <c r="P93" i="1"/>
  <c r="P94" i="1"/>
  <c r="P95" i="1"/>
  <c r="P96" i="1"/>
  <c r="P105" i="1"/>
  <c r="P109" i="1"/>
  <c r="P110" i="1"/>
  <c r="P111" i="1"/>
  <c r="P112" i="1"/>
  <c r="P113" i="1"/>
  <c r="P114" i="1"/>
  <c r="P115" i="1"/>
  <c r="P116" i="1"/>
  <c r="P117" i="1"/>
  <c r="P118" i="1"/>
  <c r="P119" i="1"/>
  <c r="P120" i="1"/>
  <c r="P121" i="1"/>
  <c r="P122" i="1"/>
  <c r="P123" i="1"/>
  <c r="P124" i="1"/>
  <c r="P125" i="1"/>
  <c r="P126" i="1"/>
  <c r="P127" i="1"/>
  <c r="P128" i="1"/>
  <c r="P129" i="1"/>
  <c r="P138" i="1"/>
  <c r="P139" i="1"/>
  <c r="P143" i="1"/>
  <c r="P144" i="1"/>
  <c r="P145" i="1"/>
  <c r="P146" i="1"/>
  <c r="P147" i="1"/>
  <c r="P148" i="1"/>
  <c r="P149" i="1"/>
  <c r="P150" i="1"/>
  <c r="P151" i="1"/>
  <c r="P152" i="1"/>
  <c r="P153" i="1"/>
  <c r="P154" i="1"/>
  <c r="P155" i="1"/>
  <c r="P156" i="1"/>
  <c r="P157" i="1"/>
  <c r="P158" i="1"/>
  <c r="P159" i="1"/>
  <c r="P160" i="1"/>
  <c r="P161" i="1"/>
  <c r="P162" i="1"/>
  <c r="G362" i="2"/>
  <c r="G369" i="2" s="1"/>
  <c r="G395" i="2" s="1"/>
  <c r="T10" i="2" l="1"/>
  <c r="T32" i="2" s="1"/>
  <c r="T39" i="2" s="1"/>
  <c r="T65" i="2" s="1"/>
  <c r="T72" i="2" s="1"/>
  <c r="T98" i="2" s="1"/>
  <c r="T105" i="2" s="1"/>
  <c r="T131" i="2" s="1"/>
  <c r="T138" i="2" s="1"/>
  <c r="T164" i="2" s="1"/>
  <c r="T171" i="2" s="1"/>
  <c r="T197" i="2" s="1"/>
  <c r="T204" i="2" s="1"/>
  <c r="T230" i="2" s="1"/>
  <c r="T237" i="2" s="1"/>
  <c r="T263" i="2" s="1"/>
  <c r="T270" i="2" s="1"/>
  <c r="T296" i="2" s="1"/>
  <c r="T303" i="2" s="1"/>
  <c r="T329" i="2" s="1"/>
  <c r="T336" i="2" s="1"/>
  <c r="T362" i="2" s="1"/>
  <c r="T369" i="2" s="1"/>
  <c r="T395" i="2" s="1"/>
  <c r="R32" i="2"/>
  <c r="R39" i="2" s="1"/>
  <c r="R65" i="2" s="1"/>
  <c r="R72" i="2" s="1"/>
  <c r="R98" i="2" s="1"/>
  <c r="R105" i="2" s="1"/>
  <c r="R131" i="2" s="1"/>
  <c r="R138" i="2" s="1"/>
  <c r="R164" i="2" s="1"/>
  <c r="R171" i="2" s="1"/>
  <c r="R197" i="2" s="1"/>
  <c r="R204" i="2" s="1"/>
  <c r="R230" i="2" s="1"/>
  <c r="R237" i="2" s="1"/>
  <c r="R263" i="2" s="1"/>
  <c r="R270" i="2" s="1"/>
  <c r="R296" i="2" s="1"/>
  <c r="R303" i="2" s="1"/>
  <c r="R329" i="2" s="1"/>
  <c r="R336" i="2" s="1"/>
  <c r="F31" i="24"/>
  <c r="F25" i="24"/>
  <c r="F36" i="24"/>
  <c r="F28" i="24"/>
  <c r="F19" i="24"/>
  <c r="F34" i="24"/>
  <c r="F38" i="24"/>
  <c r="F20" i="24"/>
  <c r="F32" i="24"/>
  <c r="F23" i="24"/>
  <c r="F18" i="24"/>
  <c r="C16" i="24"/>
  <c r="C21" i="24"/>
  <c r="C35" i="24"/>
  <c r="C20" i="24"/>
  <c r="C37" i="24"/>
  <c r="C19" i="24"/>
  <c r="C31" i="24"/>
  <c r="C29" i="24"/>
  <c r="C28" i="24"/>
  <c r="C25" i="24"/>
  <c r="C36" i="24"/>
  <c r="O31" i="20"/>
  <c r="C14" i="21" s="1"/>
  <c r="C36" i="21" s="1"/>
  <c r="P10" i="20"/>
  <c r="P17" i="20" s="1"/>
  <c r="O17" i="20"/>
  <c r="S31" i="1"/>
  <c r="S38" i="1" s="1"/>
  <c r="S64" i="1" s="1"/>
  <c r="S71" i="1" s="1"/>
  <c r="S97" i="1" s="1"/>
  <c r="S104" i="1" s="1"/>
  <c r="S130" i="1" s="1"/>
  <c r="S137" i="1" s="1"/>
  <c r="S163" i="1" s="1"/>
  <c r="S170" i="1" s="1"/>
  <c r="S196" i="1" s="1"/>
  <c r="S203" i="1" s="1"/>
  <c r="S229" i="1" s="1"/>
  <c r="S236" i="1" s="1"/>
  <c r="S262" i="1" s="1"/>
  <c r="S269" i="1" s="1"/>
  <c r="S295" i="1" s="1"/>
  <c r="S302" i="1" s="1"/>
  <c r="S328" i="1" s="1"/>
  <c r="S335" i="1" s="1"/>
  <c r="S361" i="1" s="1"/>
  <c r="S368" i="1" s="1"/>
  <c r="S394" i="1" s="1"/>
  <c r="S2" i="1" s="1"/>
  <c r="P31" i="1"/>
  <c r="P38" i="1" s="1"/>
  <c r="P64" i="1" s="1"/>
  <c r="P71" i="1" s="1"/>
  <c r="P97" i="1" s="1"/>
  <c r="P104" i="1" s="1"/>
  <c r="P130" i="1" s="1"/>
  <c r="P137" i="1" s="1"/>
  <c r="P163" i="1" s="1"/>
  <c r="P170" i="1" s="1"/>
  <c r="P196" i="1" s="1"/>
  <c r="P203" i="1" s="1"/>
  <c r="P229" i="1" s="1"/>
  <c r="P236" i="1" s="1"/>
  <c r="P262" i="1" s="1"/>
  <c r="P269" i="1" s="1"/>
  <c r="P295" i="1" s="1"/>
  <c r="P302" i="1" s="1"/>
  <c r="P328" i="1" s="1"/>
  <c r="P335" i="1" s="1"/>
  <c r="P361" i="1" s="1"/>
  <c r="P368" i="1" s="1"/>
  <c r="P394" i="1" s="1"/>
  <c r="D362" i="2"/>
  <c r="D369" i="2" s="1"/>
  <c r="D395" i="2" s="1"/>
  <c r="H18" i="34" l="1"/>
  <c r="H24" i="34" s="1"/>
  <c r="H18" i="33"/>
  <c r="H24" i="33" s="1"/>
  <c r="G13" i="21"/>
  <c r="G36" i="21" s="1"/>
  <c r="C38" i="21" s="1"/>
  <c r="F54" i="24"/>
  <c r="F17" i="24"/>
  <c r="F40" i="24" s="1"/>
  <c r="F42" i="24" s="1"/>
  <c r="C40" i="24"/>
  <c r="C42" i="24" s="1"/>
  <c r="T2" i="2"/>
  <c r="F55" i="24" s="1"/>
  <c r="C45" i="24" l="1"/>
  <c r="F58" i="24"/>
  <c r="I362" i="2"/>
  <c r="I369" i="2" s="1"/>
  <c r="I395" i="2" s="1"/>
  <c r="R362" i="2"/>
  <c r="R369" i="2" s="1"/>
  <c r="R395" i="2" s="1"/>
  <c r="Q1" i="1" s="1"/>
  <c r="G64" i="24" l="1"/>
  <c r="G68" i="24" s="1"/>
  <c r="O1" i="1"/>
  <c r="P1" i="2" s="1"/>
  <c r="D58" i="24"/>
  <c r="R1" i="2"/>
  <c r="G18" i="34" l="1"/>
  <c r="G24" i="34" s="1"/>
  <c r="G18" i="33"/>
  <c r="G24" i="33" s="1"/>
  <c r="C61" i="24" l="1"/>
  <c r="G61" i="24" s="1"/>
  <c r="G69" i="24" s="1"/>
  <c r="E69" i="24" s="1"/>
  <c r="B268" i="2"/>
  <c r="B235" i="2"/>
  <c r="B169" i="2"/>
  <c r="B367" i="2"/>
  <c r="B202" i="2"/>
  <c r="B136" i="2"/>
  <c r="B301" i="2"/>
  <c r="B103" i="2"/>
  <c r="B334" i="2"/>
  <c r="B70" i="2"/>
  <c r="B102" i="2"/>
  <c r="B399" i="2"/>
  <c r="B69" i="2"/>
  <c r="B333" i="2"/>
  <c r="B168" i="2"/>
  <c r="B201" i="2"/>
  <c r="B234" i="2"/>
  <c r="B135" i="2"/>
  <c r="B267" i="2"/>
  <c r="B366" i="2"/>
  <c r="B300" i="2"/>
  <c r="B167" i="2"/>
  <c r="B299" i="2"/>
  <c r="B68" i="2"/>
  <c r="B398" i="2"/>
  <c r="B101" i="2"/>
  <c r="B233" i="2"/>
  <c r="B266" i="2"/>
  <c r="B134" i="2"/>
  <c r="B200" i="2"/>
  <c r="B332" i="2"/>
  <c r="B365" i="2"/>
</calcChain>
</file>

<file path=xl/sharedStrings.xml><?xml version="1.0" encoding="utf-8"?>
<sst xmlns="http://schemas.openxmlformats.org/spreadsheetml/2006/main" count="761" uniqueCount="483">
  <si>
    <t xml:space="preserve">Surrey WI Account Book and Financial Statement </t>
  </si>
  <si>
    <t>Save As</t>
  </si>
  <si>
    <t>The best place to save is in "My Documents" or "Desktop" and name the file with your name and the year of the accounts</t>
  </si>
  <si>
    <t>If you cannot see the whole width of the Payments or Receipts sheet on your screen - Select 'View' from the toolbar then Zoom and enter a value so that you can see the whole width of the sheet. Each sheet may need a different Zoom factor.</t>
  </si>
  <si>
    <t>Receipts:</t>
  </si>
  <si>
    <t>Cell S2</t>
  </si>
  <si>
    <t>Shows the total amount still to be paid into the Bank</t>
  </si>
  <si>
    <t>Cell O1</t>
  </si>
  <si>
    <t>Shows the balance on the bank statement</t>
  </si>
  <si>
    <t>Cell Q1</t>
  </si>
  <si>
    <t>Shows the cash book balance</t>
  </si>
  <si>
    <t>Column 9</t>
  </si>
  <si>
    <t>Insert "R" in the cell when the amount appears on the bank statement</t>
  </si>
  <si>
    <t>Column 10</t>
  </si>
  <si>
    <t>Shows the amount paid into the bank but not yet cleared</t>
  </si>
  <si>
    <t>Payments:</t>
  </si>
  <si>
    <t>Cell R1</t>
  </si>
  <si>
    <t>Shows the total amount of cheques uncleared by the bank</t>
  </si>
  <si>
    <t>Cell P1</t>
  </si>
  <si>
    <t>Cell T2</t>
  </si>
  <si>
    <t>Column 14</t>
  </si>
  <si>
    <t>Column 15</t>
  </si>
  <si>
    <t>Shows cheques and payments made but not yet cleared the bank</t>
  </si>
  <si>
    <t>Financial statement:</t>
  </si>
  <si>
    <t>At start of year enter</t>
  </si>
  <si>
    <t>Cell E3</t>
  </si>
  <si>
    <t>The name of your WI</t>
  </si>
  <si>
    <t>Cell E5</t>
  </si>
  <si>
    <t>Cell C8</t>
  </si>
  <si>
    <t>Your charity number if registered with charity commission</t>
  </si>
  <si>
    <t>Reconciled bank balance last year (from C67 last year) i.e. the bank statement balance adjusted for uncleared items</t>
  </si>
  <si>
    <t xml:space="preserve">Petty Cash held last year </t>
  </si>
  <si>
    <t xml:space="preserve">Deposit/Saving account balance last year </t>
  </si>
  <si>
    <t>Amount declared in other last year</t>
  </si>
  <si>
    <t>Total of uncleared cheques from last year</t>
  </si>
  <si>
    <t xml:space="preserve">Columns D &amp; G </t>
  </si>
  <si>
    <t xml:space="preserve">All the figures from last years accounts for all receipt and payments </t>
  </si>
  <si>
    <t>At end of year</t>
  </si>
  <si>
    <t>Cell B19</t>
  </si>
  <si>
    <t>Cell B20</t>
  </si>
  <si>
    <t>The number of dual members</t>
  </si>
  <si>
    <t>Cell B21</t>
  </si>
  <si>
    <t>The number of new members paying pro-rata subscription</t>
  </si>
  <si>
    <t xml:space="preserve">The number of members who have paid the full subscription amount </t>
  </si>
  <si>
    <t>Cell C38</t>
  </si>
  <si>
    <t>The deposit account interest earned for the year</t>
  </si>
  <si>
    <t>The year end amount in Petty Cash</t>
  </si>
  <si>
    <t>The amount in Deposit/Saving account</t>
  </si>
  <si>
    <t>Any other amount held/owed at year end</t>
  </si>
  <si>
    <t xml:space="preserve">How the bank reconciliation cells work </t>
  </si>
  <si>
    <t>The bank reconciliation appears at the top of both receipts and payments pages so you can always see the reconciliation.</t>
  </si>
  <si>
    <t xml:space="preserve">This is set up so you can mark items off each month when the statement arrives, or whenever you check your balance on line </t>
  </si>
  <si>
    <t>Insert the opening balance on bank statement (last year closing balance) in cell C73 on financial statement.  Add any uncleared cheques from last year in cell F65.  The balance on bank statement cell (O1 on receipts/P1 on payments) will be actual bank statement balance last year.</t>
  </si>
  <si>
    <t>Mark the entries that have cleared bank in column 9 (receipts) and 14 (payments)</t>
  </si>
  <si>
    <t>You will see the balance on bank statement cell change for each R entered, so if you mark "R" in order they are on bank statement this cell will always agree to the running bank statement balance.</t>
  </si>
  <si>
    <t>The accounting balance is the funds you have available, taking account of items that have not yet cleared through the bank account</t>
  </si>
  <si>
    <t>Petty cash</t>
  </si>
  <si>
    <t>Budget sheet</t>
  </si>
  <si>
    <t>Membership</t>
  </si>
  <si>
    <t>Membership book - this can be used as a soft copy to record your membership, or printed to form a hard copy register.  You can add columns and rows to this as required.</t>
  </si>
  <si>
    <t>Reminders:</t>
  </si>
  <si>
    <t>You do not need to enter the "£" sign or commas in the cells</t>
  </si>
  <si>
    <t>Enter amounts as xxx.xx where x is a digit. If no pence are entered they will be indicated as zeros e.g. enter 20 comes out as 20.00</t>
  </si>
  <si>
    <t>The printing area is pre-set, tell your printer the number of the pages you want to print otherwise you will get all 12 pages</t>
  </si>
  <si>
    <t>At the end of the Financial Year you should print out all used Receipts and Payments sheets and sign them. Copies should be given to the Independent Examiner as part of the pack. Paper copies of the accounts should be retained for at least six years.</t>
  </si>
  <si>
    <t>Financial Statement Notes:</t>
  </si>
  <si>
    <t>Before year end</t>
  </si>
  <si>
    <t>Pay any outstanding bills</t>
  </si>
  <si>
    <t>Collect any money due</t>
  </si>
  <si>
    <t>After year end</t>
  </si>
  <si>
    <t>Ensure all transactions for the year recorded</t>
  </si>
  <si>
    <t>Complete the Financial Statement</t>
  </si>
  <si>
    <t>Organise paperwork for the Independent Adviser</t>
  </si>
  <si>
    <t>The Annual Meeting should be about six weeks after the year end to allow time to prepare the Financial Statement and for the Independent Examination  to be undertaken.</t>
  </si>
  <si>
    <r>
      <rPr>
        <b/>
        <sz val="11"/>
        <rFont val="Calibri"/>
        <family val="2"/>
        <scheme val="minor"/>
      </rPr>
      <t xml:space="preserve">The figures on the Financial Statement </t>
    </r>
    <r>
      <rPr>
        <sz val="11"/>
        <rFont val="Calibri"/>
        <family val="2"/>
        <scheme val="minor"/>
      </rPr>
      <t>are obtained from the</t>
    </r>
  </si>
  <si>
    <t>Previous year's Financial Statement</t>
  </si>
  <si>
    <t>Savings/deposit account and petty cash book if applicable</t>
  </si>
  <si>
    <r>
      <rPr>
        <b/>
        <sz val="11"/>
        <rFont val="Calibri"/>
        <family val="2"/>
        <scheme val="minor"/>
      </rPr>
      <t xml:space="preserve">Interest from any </t>
    </r>
    <r>
      <rPr>
        <sz val="11"/>
        <rFont val="Calibri"/>
        <family val="2"/>
        <scheme val="minor"/>
      </rPr>
      <t>savings accounts should be recorded in (e) in other receipts on Financial Statement unless it is paid into current account when it will pick up from the receipts sheet</t>
    </r>
  </si>
  <si>
    <r>
      <rPr>
        <b/>
        <sz val="11"/>
        <rFont val="Calibri"/>
        <family val="2"/>
        <scheme val="minor"/>
      </rPr>
      <t>Transfer of money between different accounts.</t>
    </r>
    <r>
      <rPr>
        <sz val="11"/>
        <rFont val="Calibri"/>
        <family val="2"/>
        <scheme val="minor"/>
      </rPr>
      <t xml:space="preserve">  Record in banked column (8) only on receipts page 9.  If it was money paid out of your current account into a deposit account record as a negative figure.  This is only situation where columns 7 and 8 will not agree on receipts page. </t>
    </r>
  </si>
  <si>
    <t>This sheet is a quick guide for the columns to use for the most frequently occuring WI items of income and expenditure</t>
  </si>
  <si>
    <t>You can add items specific to your WI if you like to the lists below</t>
  </si>
  <si>
    <t>RECEIPTS</t>
  </si>
  <si>
    <t>Date</t>
  </si>
  <si>
    <t>Payer and/or description</t>
  </si>
  <si>
    <t>Receipt Number</t>
  </si>
  <si>
    <t>Receipts at Meetings</t>
  </si>
  <si>
    <t>Subscriptions</t>
  </si>
  <si>
    <t>Publications including newsletters and diaries</t>
  </si>
  <si>
    <t>Activities and events</t>
  </si>
  <si>
    <t xml:space="preserve">WI Fund Raising </t>
  </si>
  <si>
    <t>Other Items</t>
  </si>
  <si>
    <t>Total Receipts (total of Columns  1-6)</t>
  </si>
  <si>
    <t>Total paid into Bank</t>
  </si>
  <si>
    <t>To Reconcile enter "R"</t>
  </si>
  <si>
    <t>Money Paid in but not cleared</t>
  </si>
  <si>
    <t>Full Members</t>
  </si>
  <si>
    <t>Dual Members</t>
  </si>
  <si>
    <t>New Members Pro rata</t>
  </si>
  <si>
    <t xml:space="preserve"> Federation activities paid by members</t>
  </si>
  <si>
    <t xml:space="preserve">WI events </t>
  </si>
  <si>
    <t>Grants &amp; Donations</t>
  </si>
  <si>
    <t>Gift Aid</t>
  </si>
  <si>
    <t xml:space="preserve">Interest </t>
  </si>
  <si>
    <t>Other Income</t>
  </si>
  <si>
    <t>Receipts at meetings</t>
  </si>
  <si>
    <t>e.g. Raffle, books, sales, % received from speaker sales</t>
  </si>
  <si>
    <t>Full subscriptions received in year</t>
  </si>
  <si>
    <t>Dual member subscriptions received in year</t>
  </si>
  <si>
    <t>Any prorated subscriptions received from members new to WI movement in year</t>
  </si>
  <si>
    <t>Publications</t>
  </si>
  <si>
    <t>WI diaries, SWIN receipts</t>
  </si>
  <si>
    <t>Activities &amp; Events</t>
  </si>
  <si>
    <t>Federation activities paid by members</t>
  </si>
  <si>
    <t>Money collected from members attending SFWI (or NFWI) events to be passed on.  NFWI raffle tickets.</t>
  </si>
  <si>
    <t>Money collected from members to attend trips/events organised by your WI</t>
  </si>
  <si>
    <t>W I fundraising</t>
  </si>
  <si>
    <t xml:space="preserve">Tickets for events or takings from events organised specifically to raise money </t>
  </si>
  <si>
    <t>Other items</t>
  </si>
  <si>
    <t>Grants &amp; donations</t>
  </si>
  <si>
    <t>HMRC gift aid repayments</t>
  </si>
  <si>
    <t>Interest</t>
  </si>
  <si>
    <t>Bank interest, HMRC interest</t>
  </si>
  <si>
    <t>Other income</t>
  </si>
  <si>
    <t>Anything that doesn’t fit under another heading</t>
  </si>
  <si>
    <t>PAYMENTS</t>
  </si>
  <si>
    <t>Payee and description</t>
  </si>
  <si>
    <t>Cheque Number</t>
  </si>
  <si>
    <t>WI meeting costs (Hall, speaker, expenses for meeting)</t>
  </si>
  <si>
    <t>WI costs  Members expenses other than for meeting</t>
  </si>
  <si>
    <t>WI costs  Insurance</t>
  </si>
  <si>
    <t>WI Costs Delegate accomodation and pooling of fares</t>
  </si>
  <si>
    <t>Obligatory Payments to SFWI &amp; NFWI - WI acting as agent</t>
  </si>
  <si>
    <t>Federation events paid for by WI</t>
  </si>
  <si>
    <t>WI Events paid for by members</t>
  </si>
  <si>
    <t>WI Fund Raising
event costs</t>
  </si>
  <si>
    <t>Donations 
made</t>
  </si>
  <si>
    <t>Other payments</t>
  </si>
  <si>
    <t>Petty Cash withdrawals</t>
  </si>
  <si>
    <t>Total Payments   (total of Columns     1-8)</t>
  </si>
  <si>
    <t>Cheques written but not cleared</t>
  </si>
  <si>
    <t>SFWI Membership fees</t>
  </si>
  <si>
    <t xml:space="preserve">NFWI Membership fees </t>
  </si>
  <si>
    <t>Federation events paid for by members</t>
  </si>
  <si>
    <t>Cost of meetings</t>
  </si>
  <si>
    <t>e.g Refreshments, raffle prizes, badges, speaker fees, hall hire, craft items for meeting, charity donation in lieu of speaker fee</t>
  </si>
  <si>
    <t>W I costs</t>
  </si>
  <si>
    <t>Secretary/Treasurer expenses e.g. postage, stationery etc.  IFE fee</t>
  </si>
  <si>
    <t>W I Insurance</t>
  </si>
  <si>
    <t>As on annual payment  to SFWI</t>
  </si>
  <si>
    <t>SFWI/NFWI</t>
  </si>
  <si>
    <t>SFWI share of annual subs</t>
  </si>
  <si>
    <t>NFWI share of annual subs</t>
  </si>
  <si>
    <t>Tickets for SFWI (or NFWI) where paid for by members.  NFWI raffle tickets</t>
  </si>
  <si>
    <t>Surrey WI News</t>
  </si>
  <si>
    <t>Federation Events</t>
  </si>
  <si>
    <r>
      <t xml:space="preserve">SFWI (or NFWI) events when paid by WI funds, ie </t>
    </r>
    <r>
      <rPr>
        <u/>
        <sz val="12"/>
        <rFont val="Calibri"/>
        <family val="2"/>
      </rPr>
      <t>committee members</t>
    </r>
    <r>
      <rPr>
        <sz val="12"/>
        <rFont val="Calibri"/>
        <family val="2"/>
      </rPr>
      <t xml:space="preserve"> attending training</t>
    </r>
  </si>
  <si>
    <t>W I Events</t>
  </si>
  <si>
    <t>Costs relating to trips and events organised by WI for the benefit of members</t>
  </si>
  <si>
    <t>W I Fundraising</t>
  </si>
  <si>
    <t>Cost associated with fund raising events</t>
  </si>
  <si>
    <t>Donations made</t>
  </si>
  <si>
    <t>Donations made to other charities (but not when in lieu of speaker fees)</t>
  </si>
  <si>
    <t>Petty Cash</t>
  </si>
  <si>
    <t>Cash drawn</t>
  </si>
  <si>
    <t xml:space="preserve">W I </t>
  </si>
  <si>
    <t>Balance on last bank statement</t>
  </si>
  <si>
    <t>Accounting balance</t>
  </si>
  <si>
    <t xml:space="preserve">Year: </t>
  </si>
  <si>
    <t>see notes on read me for how to reconcile bank</t>
  </si>
  <si>
    <t>Amount not yet paid into bank</t>
  </si>
  <si>
    <r>
      <t xml:space="preserve">Total Receipts </t>
    </r>
    <r>
      <rPr>
        <sz val="11"/>
        <rFont val="Calibri"/>
        <family val="2"/>
        <scheme val="minor"/>
      </rPr>
      <t>(total of Columns  1-6)</t>
    </r>
  </si>
  <si>
    <t>carried forward*</t>
  </si>
  <si>
    <t>Signed:</t>
  </si>
  <si>
    <t>printed:</t>
  </si>
  <si>
    <t>Enter all cash and cheques in receipt date order in the approproate column 1 to 7</t>
  </si>
  <si>
    <t>Enter total paid into bank on paying in slip in column 8</t>
  </si>
  <si>
    <r>
      <t xml:space="preserve">            </t>
    </r>
    <r>
      <rPr>
        <b/>
        <sz val="11"/>
        <rFont val="Calibri"/>
        <family val="2"/>
        <scheme val="minor"/>
      </rPr>
      <t>*All column Totals are automatically carried forward.</t>
    </r>
  </si>
  <si>
    <t>Page 1</t>
  </si>
  <si>
    <t>brought forward</t>
  </si>
  <si>
    <t>Page 2</t>
  </si>
  <si>
    <t>Page 3</t>
  </si>
  <si>
    <t>Page 4</t>
  </si>
  <si>
    <t>Page 5</t>
  </si>
  <si>
    <t>Page 6</t>
  </si>
  <si>
    <t>Page 7</t>
  </si>
  <si>
    <t>Page 8</t>
  </si>
  <si>
    <t>Page 9</t>
  </si>
  <si>
    <t>Page 10</t>
  </si>
  <si>
    <t>Page 11</t>
  </si>
  <si>
    <t>Total for year</t>
  </si>
  <si>
    <t>Page 12</t>
  </si>
  <si>
    <t>Year:</t>
  </si>
  <si>
    <t>Uncleared cheques</t>
  </si>
  <si>
    <r>
      <rPr>
        <b/>
        <sz val="11"/>
        <rFont val="Calibri"/>
        <family val="2"/>
        <scheme val="minor"/>
      </rPr>
      <t>WI meeting costs</t>
    </r>
    <r>
      <rPr>
        <sz val="11"/>
        <rFont val="Calibri"/>
        <family val="2"/>
        <scheme val="minor"/>
      </rPr>
      <t xml:space="preserve"> (Hall, speaker, expenses for meeting)</t>
    </r>
  </si>
  <si>
    <r>
      <rPr>
        <b/>
        <sz val="11"/>
        <rFont val="Calibri"/>
        <family val="2"/>
        <scheme val="minor"/>
      </rPr>
      <t xml:space="preserve">WI costs </t>
    </r>
    <r>
      <rPr>
        <sz val="11"/>
        <rFont val="Calibri"/>
        <family val="2"/>
        <scheme val="minor"/>
      </rPr>
      <t xml:space="preserve"> Members expenses other than for meeting</t>
    </r>
  </si>
  <si>
    <r>
      <rPr>
        <b/>
        <sz val="11"/>
        <rFont val="Calibri"/>
        <family val="2"/>
        <scheme val="minor"/>
      </rPr>
      <t xml:space="preserve">WI costs </t>
    </r>
    <r>
      <rPr>
        <sz val="11"/>
        <rFont val="Calibri"/>
        <family val="2"/>
        <scheme val="minor"/>
      </rPr>
      <t xml:space="preserve"> Insurance</t>
    </r>
  </si>
  <si>
    <r>
      <rPr>
        <b/>
        <sz val="11"/>
        <rFont val="Calibri"/>
        <family val="2"/>
        <scheme val="minor"/>
      </rPr>
      <t>WI Costs</t>
    </r>
    <r>
      <rPr>
        <sz val="11"/>
        <rFont val="Calibri"/>
        <family val="2"/>
        <scheme val="minor"/>
      </rPr>
      <t xml:space="preserve"> Delegate accomodation and pooling of fares</t>
    </r>
  </si>
  <si>
    <r>
      <t xml:space="preserve">Total Payments   </t>
    </r>
    <r>
      <rPr>
        <sz val="11"/>
        <rFont val="Calibri"/>
        <family val="2"/>
        <scheme val="minor"/>
      </rPr>
      <t>(total of Columns     1-8)</t>
    </r>
  </si>
  <si>
    <t>Carried forward *</t>
  </si>
  <si>
    <t>Remember to complete the cheque stubbs when writing the cheque. Refer to cheque stubbs when completing this page</t>
  </si>
  <si>
    <t>Enter payments made in appropriate analysis column in cheque number order. Details in column 13 should compare with cheque book stubbs and bank statement</t>
  </si>
  <si>
    <t xml:space="preserve">  * All Column totals are automatically carried forward.</t>
  </si>
  <si>
    <t>Total payments</t>
  </si>
  <si>
    <t>The main purposes of the Women's Institute organisation are to enable women who are interested in issues associated with rural life, including arts, crafts and sciences, to improve and develop conditions of rural life, to advance their education in citizenship, in public questions both national and international, in music, drama and other cultural subjects and in all branches of agriculture, handicrafts, home economics, health and social welfare.  It seeks to give to women the opportunity of working through the Women's Institute organisation, and of putting into practice those ideals for which it stands.</t>
  </si>
  <si>
    <t>Surrey Federation</t>
  </si>
  <si>
    <t>WI</t>
  </si>
  <si>
    <t xml:space="preserve">Financial Statement for the year ended </t>
  </si>
  <si>
    <t>Page 1 of 2</t>
  </si>
  <si>
    <t>Registered Charity Number</t>
  </si>
  <si>
    <t xml:space="preserve">   You are required to register with the Charity Commission if your income is more than £5,000.00</t>
  </si>
  <si>
    <t>Objects of the WI</t>
  </si>
  <si>
    <t>This year</t>
  </si>
  <si>
    <t>Last year</t>
  </si>
  <si>
    <t>Receipts</t>
  </si>
  <si>
    <t>Payments</t>
  </si>
  <si>
    <t>1.Receipts at meetings</t>
  </si>
  <si>
    <t xml:space="preserve">WI running costs </t>
  </si>
  <si>
    <t>1. Meeting costs</t>
  </si>
  <si>
    <t>2.Subscriptions:</t>
  </si>
  <si>
    <t>2. Committee expenses not for meetings</t>
  </si>
  <si>
    <t>3. Insurance</t>
  </si>
  <si>
    <t>4. Delegate accom + pooling of fares</t>
  </si>
  <si>
    <t>Pro rata members (New)</t>
  </si>
  <si>
    <t>5. Payments to Federation &amp; NFWI</t>
  </si>
  <si>
    <t>Federation Membership Fees</t>
  </si>
  <si>
    <t>3. Publications:</t>
  </si>
  <si>
    <t xml:space="preserve">NFWI Membership Fees </t>
  </si>
  <si>
    <t>Newsletters Diaries and Calendars</t>
  </si>
  <si>
    <t>Members paid Fed events</t>
  </si>
  <si>
    <t xml:space="preserve">4. WI Activities </t>
  </si>
  <si>
    <t>6. Publications:</t>
  </si>
  <si>
    <t>(a) Federation</t>
  </si>
  <si>
    <t>(b) WI</t>
  </si>
  <si>
    <t xml:space="preserve">WI Activities </t>
  </si>
  <si>
    <t xml:space="preserve">5. WI Fund Raising Events </t>
  </si>
  <si>
    <t>7. Federation paid by WI</t>
  </si>
  <si>
    <t>8. WI</t>
  </si>
  <si>
    <t>6. Other Items</t>
  </si>
  <si>
    <t>(a) Grants &amp; Donations</t>
  </si>
  <si>
    <r>
      <t>9.</t>
    </r>
    <r>
      <rPr>
        <sz val="11"/>
        <rFont val="Calibri"/>
        <family val="2"/>
        <scheme val="minor"/>
      </rPr>
      <t xml:space="preserve"> </t>
    </r>
    <r>
      <rPr>
        <b/>
        <sz val="11"/>
        <rFont val="Calibri"/>
        <family val="2"/>
        <scheme val="minor"/>
      </rPr>
      <t xml:space="preserve">WI Fund Raising Events </t>
    </r>
  </si>
  <si>
    <t>(b) Gift Aid</t>
  </si>
  <si>
    <t>(c) Interest paid into C/A</t>
  </si>
  <si>
    <t xml:space="preserve">10. Donations </t>
  </si>
  <si>
    <t>(d) Other income</t>
  </si>
  <si>
    <t>(e) Deposit Account Interest</t>
  </si>
  <si>
    <t xml:space="preserve">11. Other payments </t>
  </si>
  <si>
    <t>Total Receipts</t>
  </si>
  <si>
    <t>Total Payments</t>
  </si>
  <si>
    <t xml:space="preserve">Agent adjustment (= agent payments) </t>
  </si>
  <si>
    <t>Agent payments</t>
  </si>
  <si>
    <t>Net income</t>
  </si>
  <si>
    <t>Net Expenditure</t>
  </si>
  <si>
    <t>Total Receipts less Total Payments (Surplus/Deficit for the year)</t>
  </si>
  <si>
    <t>( A )</t>
  </si>
  <si>
    <t>The balances at year end are shown on page 2</t>
  </si>
  <si>
    <t>Page 2 of 2</t>
  </si>
  <si>
    <t>£</t>
  </si>
  <si>
    <r>
      <t xml:space="preserve">Reconciliation </t>
    </r>
    <r>
      <rPr>
        <sz val="11"/>
        <rFont val="Calibri"/>
        <family val="2"/>
        <scheme val="minor"/>
      </rPr>
      <t>of balance on bank statement with balance from account book</t>
    </r>
  </si>
  <si>
    <t>Bank Balance as per bank statement at 30/9 (current account)</t>
  </si>
  <si>
    <t xml:space="preserve">Plus money paid in but not cleared </t>
  </si>
  <si>
    <t>Less cheques written but not cleared</t>
  </si>
  <si>
    <t xml:space="preserve">Less uncleared cheques from pevious year </t>
  </si>
  <si>
    <t>Balance from Account Book</t>
  </si>
  <si>
    <t>Reconciled balance</t>
  </si>
  <si>
    <t>Balance carried forward at the END of the year</t>
  </si>
  <si>
    <t>(A +B)</t>
  </si>
  <si>
    <t>Balance brought forward at the BEGINNING of the year, from last years Financial Statement</t>
  </si>
  <si>
    <t>Balance carried forward at the END of the year consists of:</t>
  </si>
  <si>
    <t xml:space="preserve"> (a) at Bank (Current Account), reconciled balance</t>
  </si>
  <si>
    <t xml:space="preserve"> (a) At Bank (Current Account)</t>
  </si>
  <si>
    <t xml:space="preserve"> (b) In Hand (Petty Cash)</t>
  </si>
  <si>
    <t xml:space="preserve"> (c) Deposit/ Savings Account </t>
  </si>
  <si>
    <t xml:space="preserve"> (c) Deposit/Savings Account</t>
  </si>
  <si>
    <t xml:space="preserve"> (d) Other</t>
  </si>
  <si>
    <t xml:space="preserve">Total brought forward </t>
  </si>
  <si>
    <t>(B)</t>
  </si>
  <si>
    <t>Total Carried Forward</t>
  </si>
  <si>
    <t>( C )</t>
  </si>
  <si>
    <t>President</t>
  </si>
  <si>
    <t>Treasurer</t>
  </si>
  <si>
    <t>Name</t>
  </si>
  <si>
    <t>Address</t>
  </si>
  <si>
    <t xml:space="preserve">Post Code </t>
  </si>
  <si>
    <t>Signed</t>
  </si>
  <si>
    <t xml:space="preserve">I have seen the bank statements and confirm the balances  </t>
  </si>
  <si>
    <t>All WI accounts require an Independent financial examination before presentation to the members</t>
  </si>
  <si>
    <t>Independent Financial Examiner</t>
  </si>
  <si>
    <t>Basis of Independent Examiner’s statement</t>
  </si>
  <si>
    <t>My examination was carried out under section 145 of the Charities Act 2011, in accordance with general Directions given by the Charity Commission.  An examination includes a review of the accounting records kept by the charity and a comparison of the accounts presented with those records.  It also includes consideration of any unusual items or disclosures in the accounts and seeking explanations from the trustees concerning any such matters.  The procedures undertaken do not provide all the evidence that would be required in an audit, and consequently no opinion is given as to whether the accounts present a ‘true and fair’ view and the report is limited to those matters set out in the statement below.</t>
  </si>
  <si>
    <t>Independent Examiner's statement</t>
  </si>
  <si>
    <t>In connection with my examination, no matter has come to my attention (other than that disclosed below*)</t>
  </si>
  <si>
    <r>
      <t xml:space="preserve">* </t>
    </r>
    <r>
      <rPr>
        <i/>
        <sz val="11"/>
        <rFont val="Calibri"/>
        <family val="2"/>
        <scheme val="minor"/>
      </rPr>
      <t>Please delete the words in the brackets if an unqualified report is applicable.</t>
    </r>
  </si>
  <si>
    <t>1.   which gives me reasonable cause to believe that in, any material respect, the requirements:</t>
  </si>
  <si>
    <t xml:space="preserve">·         to keep accounting records in accordance with section 130 of the Charities Act; and </t>
  </si>
  <si>
    <t>·         to prepare accounts which accord with the accounting records and comply with the accounting requirements of the Charities Act</t>
  </si>
  <si>
    <r>
      <t>have not been met; or</t>
    </r>
    <r>
      <rPr>
        <sz val="11"/>
        <color rgb="FF00FF00"/>
        <rFont val="Calibri"/>
        <family val="2"/>
        <scheme val="minor"/>
      </rPr>
      <t xml:space="preserve"> </t>
    </r>
  </si>
  <si>
    <t>2.   to which, in my opinion, attention should be drawn in order to enable a proper understanding of the accounts to be reached.</t>
  </si>
  <si>
    <r>
      <rPr>
        <b/>
        <sz val="13"/>
        <rFont val="Calibri"/>
        <family val="2"/>
        <scheme val="minor"/>
      </rPr>
      <t>Comments:</t>
    </r>
    <r>
      <rPr>
        <sz val="11"/>
        <rFont val="Calibri"/>
        <family val="2"/>
        <scheme val="minor"/>
      </rPr>
      <t xml:space="preserve"> (if a qualified report or feedback if not)</t>
    </r>
  </si>
  <si>
    <t>Budget for year ended</t>
  </si>
  <si>
    <t>Estimated Payments</t>
  </si>
  <si>
    <t>NFWI payment per member</t>
  </si>
  <si>
    <t>Number of full members</t>
  </si>
  <si>
    <t>SFWI payment per member</t>
  </si>
  <si>
    <t>Full subscription rate £</t>
  </si>
  <si>
    <t>Insurance - public liability</t>
  </si>
  <si>
    <t>Number of dual members</t>
  </si>
  <si>
    <t>Insurance - WI own</t>
  </si>
  <si>
    <t>Dual member rate £</t>
  </si>
  <si>
    <t>Year Book x 2</t>
  </si>
  <si>
    <t>Pooling of Fares &amp; delegate accommodation</t>
  </si>
  <si>
    <t>Receipts at meetings *</t>
  </si>
  <si>
    <t>Meeting expenses *</t>
  </si>
  <si>
    <t>Other costs of running WI</t>
  </si>
  <si>
    <t>WI Activities</t>
  </si>
  <si>
    <t>Federation</t>
  </si>
  <si>
    <t>Fund Raising</t>
  </si>
  <si>
    <t>Donations</t>
  </si>
  <si>
    <t>ACWW</t>
  </si>
  <si>
    <t>Friendship Fund</t>
  </si>
  <si>
    <t>NFWI AGM delegate accomodation</t>
  </si>
  <si>
    <t>Interest received</t>
  </si>
  <si>
    <t>NFWI AGM delegate expenses</t>
  </si>
  <si>
    <t>Examiners Fees</t>
  </si>
  <si>
    <t>Total Income</t>
  </si>
  <si>
    <t>Total expenditure</t>
  </si>
  <si>
    <t>Excess of Income over expenditure</t>
  </si>
  <si>
    <t>* If you complete the meetings spread sheet the figures in this section will be entered automatically</t>
  </si>
  <si>
    <t>Complete the blue boxes to prepare a budget, using the best estimate you have for receipts and payments for the coming year</t>
  </si>
  <si>
    <t xml:space="preserve">Budget for WI meetings -  details </t>
  </si>
  <si>
    <t>Enter monthly amounts into this sheet and it will be copied over to the Budget sheet</t>
  </si>
  <si>
    <t>Expense</t>
  </si>
  <si>
    <t>Oct</t>
  </si>
  <si>
    <t>Nov</t>
  </si>
  <si>
    <t>Dec</t>
  </si>
  <si>
    <t>Jan</t>
  </si>
  <si>
    <t>Feb</t>
  </si>
  <si>
    <t>Mar</t>
  </si>
  <si>
    <t>Apr</t>
  </si>
  <si>
    <t>May</t>
  </si>
  <si>
    <t>June</t>
  </si>
  <si>
    <t>July</t>
  </si>
  <si>
    <t>Aug</t>
  </si>
  <si>
    <t>Sept</t>
  </si>
  <si>
    <t>Total</t>
  </si>
  <si>
    <t>Total with increase</t>
  </si>
  <si>
    <t xml:space="preserve">Venue </t>
  </si>
  <si>
    <t>Other hall expenses</t>
  </si>
  <si>
    <t>Refreshments</t>
  </si>
  <si>
    <t>Raffle/Competition prizes</t>
  </si>
  <si>
    <t>Speaker/Judge Fee</t>
  </si>
  <si>
    <t>Speaker/Judge Expenses</t>
  </si>
  <si>
    <t>Other</t>
  </si>
  <si>
    <t>Totals</t>
  </si>
  <si>
    <t>Average attendance</t>
  </si>
  <si>
    <t>Income</t>
  </si>
  <si>
    <t>Visitors</t>
  </si>
  <si>
    <t>Raffle /competition</t>
  </si>
  <si>
    <t>Trading stall/Donations</t>
  </si>
  <si>
    <t xml:space="preserve">WI  </t>
  </si>
  <si>
    <t>Fund</t>
  </si>
  <si>
    <t xml:space="preserve">In </t>
  </si>
  <si>
    <t>Out</t>
  </si>
  <si>
    <t>WI Membership fees and payments recoinciliation</t>
  </si>
  <si>
    <t>Name of WI</t>
  </si>
  <si>
    <t xml:space="preserve">No of </t>
  </si>
  <si>
    <t>total subs</t>
  </si>
  <si>
    <t>per member</t>
  </si>
  <si>
    <t>total to pay</t>
  </si>
  <si>
    <t>members</t>
  </si>
  <si>
    <t>sub due</t>
  </si>
  <si>
    <t>rec'd</t>
  </si>
  <si>
    <t>NFWI</t>
  </si>
  <si>
    <t>SFWI</t>
  </si>
  <si>
    <t>-</t>
  </si>
  <si>
    <t>per accounts book</t>
  </si>
  <si>
    <t>Public liability insurance (if posted to SFWI membership  column)</t>
  </si>
  <si>
    <t>Any other payment to SFWI posted to SFWI membership column</t>
  </si>
  <si>
    <t>Difference (owed to or by SFWI)</t>
  </si>
  <si>
    <t>Reason for difference</t>
  </si>
  <si>
    <t>If paying SFWI please send copy of this form to office to explain payment</t>
  </si>
  <si>
    <t>If a refund is due please ask your IFE to confirm before requesting from SFWI office</t>
  </si>
  <si>
    <t>Surname</t>
  </si>
  <si>
    <t>Christian Name</t>
  </si>
  <si>
    <t>Post Code</t>
  </si>
  <si>
    <t>Date of Joining</t>
  </si>
  <si>
    <t>Subscriptions 2019</t>
  </si>
  <si>
    <t>Subscriptions 2020</t>
  </si>
  <si>
    <t>Subscriptions 2021</t>
  </si>
  <si>
    <t>Subscriptions 2022</t>
  </si>
  <si>
    <t>comments</t>
  </si>
  <si>
    <t>Rcpt No.</t>
  </si>
  <si>
    <t>reference</t>
  </si>
  <si>
    <t>PETTY CASH</t>
  </si>
  <si>
    <t xml:space="preserve">Reference </t>
  </si>
  <si>
    <t>Referece</t>
  </si>
  <si>
    <t>Description</t>
  </si>
  <si>
    <t xml:space="preserve">Balance </t>
  </si>
  <si>
    <t>start of year balance</t>
  </si>
  <si>
    <t xml:space="preserve">Total Cash Receipts </t>
  </si>
  <si>
    <t>Total Cash Payments</t>
  </si>
  <si>
    <t>WI meeting costs</t>
  </si>
  <si>
    <t xml:space="preserve">Agreed by president at year end </t>
  </si>
  <si>
    <t>Treasuer signed:</t>
  </si>
  <si>
    <t>from petty cash summary (ignore if not using petty cash sheet from this spreadsheet)</t>
  </si>
  <si>
    <t xml:space="preserve">This petty cash sheet feeds into the receipts and payment pages </t>
  </si>
  <si>
    <t xml:space="preserve">At the start of the year put the cash held into C74 on the financial statement </t>
  </si>
  <si>
    <t>This form allows you to have a year on year record of existing and past members.  The date they resigned/deceased etc can be entered in comment box.</t>
  </si>
  <si>
    <t xml:space="preserve">The Bank Balance as per current account bank statement (At the date you are doing reconciliation to) </t>
  </si>
  <si>
    <t>Amend cell F65 when a cheque uncleared last year clears this year, by deducting the amount that clears bank</t>
  </si>
  <si>
    <t xml:space="preserve">Membership reconciliation  - The rates for the coming year are not known at the time of preparation of this spreadsheet.  The amounts can be inserted in the yellow boxes on the sheet.  This form allows you to check the subs you have paid onwards have been correctly calculated.  </t>
  </si>
  <si>
    <t>Membership quarters - this can be used your membership on a quarterly basis so you can check income levels or you may prefer this to the membership  book</t>
  </si>
  <si>
    <t xml:space="preserve">To calculate an increase in the total expenses for the next year based on this year enter the % number you would like them increased by in box P6 and put the current years figures in the blue boxes above.  If you want to base on costs anticipated not just increase last years costs include an estimate of your expenditure  for next year in the blue boxes.  There is no automatic increase in income as that does not increase as standard each year </t>
  </si>
  <si>
    <t>1 Oct - 31 Dec 2023</t>
  </si>
  <si>
    <t>1 Jan  - 31 Mar 2024</t>
  </si>
  <si>
    <t>Full members 2024</t>
  </si>
  <si>
    <t>1 Jul - 30 Sep 2024</t>
  </si>
  <si>
    <t>Dual members 2024</t>
  </si>
  <si>
    <t>when 2025  rates are published fill in yellow boxes</t>
  </si>
  <si>
    <t>**</t>
  </si>
  <si>
    <t xml:space="preserve">Full members </t>
  </si>
  <si>
    <t>** No of Members</t>
  </si>
  <si>
    <t xml:space="preserve">  </t>
  </si>
  <si>
    <t>If your WI has more than one account a reconciliation must be done for each  - ask office for adapted spreadsheet if this applies</t>
  </si>
  <si>
    <t>Cash should NOT in general be retained and used as petty cash. If you have to these columns allow proper accounting.</t>
  </si>
  <si>
    <t xml:space="preserve">A sample petty cash book is included which feeds into the main sheets. Instruction on how to record petty cash are in the treasurers handbook. </t>
  </si>
  <si>
    <t>This enables you to prepare a budget for your WI for any year.  Enter estimate of the years' transactions in the blue cells. The meetings sheet will also need completing as figures feed into the main budget sheet from this.</t>
  </si>
  <si>
    <t>These are sheets that can be used to record your membership and to reconcile the amount received to the amounts banked and passed to SFWI.  They are not required but you might find them useful.</t>
  </si>
  <si>
    <t xml:space="preserve">You should pay onto SFWI each quarter  any share of subscriptions not yet paid over. </t>
  </si>
  <si>
    <t>The Account Date (e.g. 30th September 2024 or "2023/24")</t>
  </si>
  <si>
    <t>Where data, other than this years accounting entries, is to be entered the cell is coloured blue or green  on all sheets</t>
  </si>
  <si>
    <t>Transfers to and from the Deposit account should be entered on the Receipts page only under Total paid into bank column only. Positive if transfer to account or negative if withdrawn.  This will cause a difference between column P &amp; Q which would otherwise equal each other</t>
  </si>
  <si>
    <t xml:space="preserve">If your accounts don’t balance </t>
  </si>
  <si>
    <t xml:space="preserve">Are your opening balances correct in cells C73 to C76 </t>
  </si>
  <si>
    <t xml:space="preserve">Does you closing bank balance agree to "Balance on last bank statement " on receipts and payments  page </t>
  </si>
  <si>
    <t xml:space="preserve">Have you entered you petty cash transactions correctly </t>
  </si>
  <si>
    <t>Outing and event the WI has yet to pay for</t>
  </si>
  <si>
    <t>Friendhip fund</t>
  </si>
  <si>
    <t>Subcriptions not yet passed to SFWI</t>
  </si>
  <si>
    <t xml:space="preserve">Fundraising to be passed nominated charity </t>
  </si>
  <si>
    <t xml:space="preserve">Part of the total above relates to the following payments to be made </t>
  </si>
  <si>
    <t>total as accounts book</t>
  </si>
  <si>
    <t xml:space="preserve">WI Events </t>
  </si>
  <si>
    <t xml:space="preserve">column 4A </t>
  </si>
  <si>
    <t>column 4B</t>
  </si>
  <si>
    <t xml:space="preserve">column 5 </t>
  </si>
  <si>
    <t>column 7</t>
  </si>
  <si>
    <t>mad hatter</t>
  </si>
  <si>
    <t>silversmiths</t>
  </si>
  <si>
    <t>check</t>
  </si>
  <si>
    <t>trip 3</t>
  </si>
  <si>
    <t>trip 4</t>
  </si>
  <si>
    <t>copy date, text and amount from receipt and payment pages. NO minus on payments</t>
  </si>
  <si>
    <t>trip 5</t>
  </si>
  <si>
    <t>trip 6</t>
  </si>
  <si>
    <t>trip 7</t>
  </si>
  <si>
    <t>trip 8</t>
  </si>
  <si>
    <t>trip 9</t>
  </si>
  <si>
    <t>trip 10</t>
  </si>
  <si>
    <t>Enter paments as minus figure. 
Insert additional column between J and Q if need more
Change column headngs as needed for each outing</t>
  </si>
  <si>
    <t xml:space="preserve">income (costs) in last year accounts </t>
  </si>
  <si>
    <t>income/(owed) at year end</t>
  </si>
  <si>
    <t>surplus on event</t>
  </si>
  <si>
    <t>Outing check</t>
  </si>
  <si>
    <t>This is to help you keep a split the transaction into each, It might help you confirm you have in all the money for an event before you make payments. It will show you the overall surplus/(deficit) on each event.</t>
  </si>
  <si>
    <t>Remember to back-up the accounts (e.g. onto a memory stick)  from time to time</t>
  </si>
  <si>
    <t>Receipts and payments sheets, or accounts book</t>
  </si>
  <si>
    <t>Is your closing bank balance correctly entered in cell F59</t>
  </si>
  <si>
    <t xml:space="preserve">On the receipts page does column 7 equal column 8 (except for deposit account transfers) </t>
  </si>
  <si>
    <t>You can add items relating to past or future events at the bottom if you have events spanning the year end</t>
  </si>
  <si>
    <t>Enter the date as dd/mm (e.g. 22/06 for the 22 June)</t>
  </si>
  <si>
    <t xml:space="preserve">Cheque numbers etc can be the last 4 digits only. Use any reference that helps you (and your IFE) find paperwork </t>
  </si>
  <si>
    <t xml:space="preserve">check (should be nil) </t>
  </si>
  <si>
    <t>to insert more rows  - copy row above this the insert copied cells as needed</t>
  </si>
  <si>
    <t>Cell C64</t>
  </si>
  <si>
    <t>Cell C65</t>
  </si>
  <si>
    <t>Cell C66</t>
  </si>
  <si>
    <t>Cell C67</t>
  </si>
  <si>
    <t>Cell F56</t>
  </si>
  <si>
    <t>Cell G64</t>
  </si>
  <si>
    <t>Cell G65</t>
  </si>
  <si>
    <t>Cell G66</t>
  </si>
  <si>
    <t>Cell F52</t>
  </si>
  <si>
    <t xml:space="preserve">December 2024 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</si>
</sst>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4" formatCode="_-&quot;£&quot;* #,##0.00_-;\-&quot;£&quot;* #,##0.00_-;_-&quot;£&quot;* &quot;-&quot;??_-;_-@_-"/>
    <numFmt numFmtId="43" formatCode="_-* #,##0.00_-;\-* #,##0.00_-;_-* &quot;-&quot;??_-;_-@_-"/>
    <numFmt numFmtId="164" formatCode="m/d"/>
    <numFmt numFmtId="165" formatCode="d\-mmm"/>
    <numFmt numFmtId="166" formatCode="0_ ;\-0\ "/>
    <numFmt numFmtId="167" formatCode="&quot;£&quot;#,##0.00;[Red]&quot;£&quot;#,##0.00"/>
    <numFmt numFmtId="168" formatCode="dd/mm/yyyy;@"/>
    <numFmt numFmtId="169" formatCode="&quot;£&quot;#,##0.00"/>
    <numFmt numFmtId="170" formatCode="#,##0.00_ ;\(#,##0.00\);&quot;-&quot;"/>
    <numFmt numFmtId="171" formatCode="&quot;£&quot;#,##0.00_ ;&quot;£&quot;\(#,##0.00\);&quot;-&quot;"/>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Times New Roman"/>
      <family val="2"/>
    </font>
    <font>
      <sz val="10"/>
      <name val="Arial"/>
      <family val="2"/>
    </font>
    <font>
      <sz val="10"/>
      <name val="Arial"/>
      <family val="2"/>
    </font>
    <font>
      <b/>
      <sz val="11"/>
      <color theme="1"/>
      <name val="Calibri"/>
      <family val="2"/>
      <scheme val="minor"/>
    </font>
    <font>
      <b/>
      <sz val="11"/>
      <name val="Calibri"/>
      <family val="2"/>
      <scheme val="minor"/>
    </font>
    <font>
      <sz val="11"/>
      <name val="Calibri"/>
      <family val="2"/>
      <scheme val="minor"/>
    </font>
    <font>
      <b/>
      <sz val="8"/>
      <name val="Calibri"/>
      <family val="2"/>
      <scheme val="minor"/>
    </font>
    <font>
      <b/>
      <i/>
      <sz val="11"/>
      <name val="Calibri"/>
      <family val="2"/>
      <scheme val="minor"/>
    </font>
    <font>
      <i/>
      <sz val="11"/>
      <name val="Calibri"/>
      <family val="2"/>
      <scheme val="minor"/>
    </font>
    <font>
      <b/>
      <u/>
      <sz val="11"/>
      <name val="Calibri"/>
      <family val="2"/>
      <scheme val="minor"/>
    </font>
    <font>
      <b/>
      <sz val="15"/>
      <name val="Calibri"/>
      <family val="2"/>
      <scheme val="minor"/>
    </font>
    <font>
      <sz val="15"/>
      <name val="Calibri"/>
      <family val="2"/>
      <scheme val="minor"/>
    </font>
    <font>
      <sz val="11"/>
      <color rgb="FF00FF00"/>
      <name val="Calibri"/>
      <family val="2"/>
      <scheme val="minor"/>
    </font>
    <font>
      <u/>
      <sz val="12"/>
      <name val="Calibri"/>
      <family val="2"/>
      <scheme val="minor"/>
    </font>
    <font>
      <b/>
      <sz val="13"/>
      <name val="Calibri"/>
      <family val="2"/>
      <scheme val="minor"/>
    </font>
    <font>
      <u/>
      <sz val="11"/>
      <name val="Calibri"/>
      <family val="2"/>
      <scheme val="minor"/>
    </font>
    <font>
      <sz val="11"/>
      <name val="Calibri"/>
      <family val="2"/>
    </font>
    <font>
      <sz val="12"/>
      <name val="Calibri"/>
      <family val="2"/>
    </font>
    <font>
      <u/>
      <sz val="12"/>
      <name val="Calibri"/>
      <family val="2"/>
    </font>
    <font>
      <sz val="9"/>
      <name val="Calibri"/>
      <family val="2"/>
      <scheme val="minor"/>
    </font>
    <font>
      <sz val="9"/>
      <name val="Arial"/>
      <family val="2"/>
    </font>
    <font>
      <sz val="8"/>
      <name val="Calibri"/>
      <family val="2"/>
      <scheme val="minor"/>
    </font>
    <font>
      <b/>
      <sz val="10"/>
      <name val="Calibri"/>
      <family val="2"/>
      <scheme val="minor"/>
    </font>
    <font>
      <sz val="8"/>
      <name val="Arial"/>
      <family val="2"/>
    </font>
  </fonts>
  <fills count="11">
    <fill>
      <patternFill patternType="none"/>
    </fill>
    <fill>
      <patternFill patternType="gray125"/>
    </fill>
    <fill>
      <patternFill patternType="solid">
        <fgColor theme="9" tint="0.39994506668294322"/>
        <bgColor indexed="64"/>
      </patternFill>
    </fill>
    <fill>
      <patternFill patternType="solid">
        <fgColor theme="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56">
    <border>
      <left/>
      <right/>
      <top/>
      <bottom/>
      <diagonal/>
    </border>
    <border>
      <left/>
      <right/>
      <top style="double">
        <color indexed="64"/>
      </top>
      <bottom/>
      <diagonal/>
    </border>
    <border>
      <left style="double">
        <color indexed="64"/>
      </left>
      <right/>
      <top/>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top/>
      <bottom style="double">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medium">
        <color indexed="64"/>
      </bottom>
      <diagonal/>
    </border>
    <border>
      <left style="double">
        <color indexed="64"/>
      </left>
      <right/>
      <top style="medium">
        <color indexed="64"/>
      </top>
      <bottom style="double">
        <color indexed="64"/>
      </bottom>
      <diagonal/>
    </border>
    <border>
      <left style="double">
        <color indexed="64"/>
      </left>
      <right style="double">
        <color indexed="64"/>
      </right>
      <top/>
      <bottom/>
      <diagonal/>
    </border>
    <border>
      <left/>
      <right/>
      <top/>
      <bottom style="thin">
        <color indexed="64"/>
      </bottom>
      <diagonal/>
    </border>
    <border>
      <left style="double">
        <color indexed="64"/>
      </left>
      <right/>
      <top/>
      <bottom style="thin">
        <color indexed="64"/>
      </bottom>
      <diagonal/>
    </border>
    <border>
      <left/>
      <right/>
      <top/>
      <bottom style="double">
        <color indexed="64"/>
      </bottom>
      <diagonal/>
    </border>
    <border>
      <left/>
      <right style="double">
        <color indexed="64"/>
      </right>
      <top/>
      <bottom style="thin">
        <color indexed="64"/>
      </bottom>
      <diagonal/>
    </border>
    <border>
      <left style="double">
        <color indexed="64"/>
      </left>
      <right/>
      <top/>
      <bottom style="medium">
        <color indexed="64"/>
      </bottom>
      <diagonal/>
    </border>
    <border>
      <left style="double">
        <color indexed="64"/>
      </left>
      <right style="double">
        <color indexed="64"/>
      </right>
      <top style="thin">
        <color indexed="64"/>
      </top>
      <bottom/>
      <diagonal/>
    </border>
    <border>
      <left/>
      <right/>
      <top style="thin">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style="double">
        <color indexed="64"/>
      </right>
      <top style="double">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0" fontId="5" fillId="0" borderId="0"/>
    <xf numFmtId="0" fontId="3" fillId="0" borderId="0"/>
    <xf numFmtId="43" fontId="6" fillId="0" borderId="0" applyFont="0" applyFill="0" applyBorder="0" applyAlignment="0" applyProtection="0"/>
    <xf numFmtId="9" fontId="7" fillId="0" borderId="0" applyFont="0" applyFill="0" applyBorder="0" applyAlignment="0" applyProtection="0"/>
    <xf numFmtId="43" fontId="3" fillId="0" borderId="0" applyFont="0" applyFill="0" applyBorder="0" applyAlignment="0" applyProtection="0"/>
  </cellStyleXfs>
  <cellXfs count="521">
    <xf numFmtId="0" fontId="0" fillId="0" borderId="0" xfId="0"/>
    <xf numFmtId="0" fontId="3" fillId="0" borderId="0" xfId="0" applyFont="1"/>
    <xf numFmtId="0" fontId="9" fillId="0" borderId="0" xfId="0" applyFont="1"/>
    <xf numFmtId="0" fontId="9" fillId="0" borderId="0" xfId="1" applyFont="1"/>
    <xf numFmtId="0" fontId="10"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horizontal="left" vertical="center"/>
    </xf>
    <xf numFmtId="0" fontId="9" fillId="0" borderId="0" xfId="0" applyFont="1" applyAlignment="1">
      <alignment horizontal="justify" vertical="center"/>
    </xf>
    <xf numFmtId="0" fontId="9" fillId="0" borderId="0" xfId="0" applyFont="1" applyAlignment="1">
      <alignment horizontal="justify" vertical="center" wrapText="1"/>
    </xf>
    <xf numFmtId="0" fontId="10" fillId="0" borderId="0" xfId="0" applyFont="1" applyAlignment="1">
      <alignment vertical="center" wrapText="1"/>
    </xf>
    <xf numFmtId="0" fontId="10"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horizontal="justify" vertical="top" wrapText="1"/>
    </xf>
    <xf numFmtId="0" fontId="10" fillId="0" borderId="0" xfId="0" applyFont="1" applyAlignment="1">
      <alignment horizontal="justify" vertical="top"/>
    </xf>
    <xf numFmtId="0" fontId="10" fillId="0" borderId="0" xfId="0" applyFont="1" applyAlignment="1">
      <alignment wrapText="1"/>
    </xf>
    <xf numFmtId="0" fontId="10" fillId="0" borderId="0" xfId="0" applyFont="1" applyAlignment="1">
      <alignment vertical="top"/>
    </xf>
    <xf numFmtId="49" fontId="10" fillId="0" borderId="4" xfId="0" applyNumberFormat="1" applyFont="1" applyBorder="1" applyAlignment="1">
      <alignment horizontal="right"/>
    </xf>
    <xf numFmtId="165" fontId="10" fillId="0" borderId="3" xfId="0" applyNumberFormat="1" applyFont="1" applyBorder="1" applyAlignment="1" applyProtection="1">
      <alignment horizontal="right"/>
      <protection locked="0"/>
    </xf>
    <xf numFmtId="16" fontId="10" fillId="0" borderId="3" xfId="0" applyNumberFormat="1" applyFont="1" applyBorder="1" applyAlignment="1" applyProtection="1">
      <alignment wrapText="1"/>
      <protection locked="0"/>
    </xf>
    <xf numFmtId="49" fontId="10" fillId="0" borderId="20" xfId="0" applyNumberFormat="1" applyFont="1" applyBorder="1" applyAlignment="1" applyProtection="1">
      <alignment horizontal="right"/>
      <protection locked="0"/>
    </xf>
    <xf numFmtId="16" fontId="10" fillId="0" borderId="15" xfId="0" applyNumberFormat="1" applyFont="1" applyBorder="1" applyAlignment="1" applyProtection="1">
      <alignment wrapText="1"/>
      <protection locked="0"/>
    </xf>
    <xf numFmtId="49" fontId="10" fillId="0" borderId="3" xfId="0" applyNumberFormat="1" applyFont="1" applyBorder="1" applyAlignment="1" applyProtection="1">
      <alignment horizontal="left" wrapText="1"/>
      <protection locked="0"/>
    </xf>
    <xf numFmtId="49" fontId="10" fillId="0" borderId="3" xfId="0" applyNumberFormat="1" applyFont="1" applyBorder="1" applyAlignment="1" applyProtection="1">
      <alignment horizontal="right"/>
      <protection locked="0"/>
    </xf>
    <xf numFmtId="165" fontId="10" fillId="0" borderId="16" xfId="0" applyNumberFormat="1" applyFont="1" applyBorder="1" applyAlignment="1" applyProtection="1">
      <alignment horizontal="right"/>
      <protection locked="0"/>
    </xf>
    <xf numFmtId="49" fontId="10" fillId="0" borderId="16" xfId="0" applyNumberFormat="1" applyFont="1" applyBorder="1" applyAlignment="1" applyProtection="1">
      <alignment horizontal="right"/>
      <protection locked="0"/>
    </xf>
    <xf numFmtId="0" fontId="10" fillId="0" borderId="4" xfId="0" applyFont="1" applyBorder="1" applyAlignment="1">
      <alignment horizontal="center" wrapText="1"/>
    </xf>
    <xf numFmtId="49" fontId="10" fillId="0" borderId="15" xfId="0" applyNumberFormat="1" applyFont="1" applyBorder="1" applyAlignment="1" applyProtection="1">
      <alignment horizontal="right"/>
      <protection locked="0"/>
    </xf>
    <xf numFmtId="49" fontId="10" fillId="0" borderId="2" xfId="0" applyNumberFormat="1" applyFont="1" applyBorder="1" applyAlignment="1" applyProtection="1">
      <alignment horizontal="right"/>
      <protection locked="0"/>
    </xf>
    <xf numFmtId="165" fontId="10" fillId="0" borderId="2" xfId="0" applyNumberFormat="1" applyFont="1" applyBorder="1" applyAlignment="1" applyProtection="1">
      <alignment horizontal="right"/>
      <protection locked="0"/>
    </xf>
    <xf numFmtId="16" fontId="10" fillId="0" borderId="15" xfId="0" applyNumberFormat="1" applyFont="1" applyBorder="1" applyProtection="1">
      <protection locked="0"/>
    </xf>
    <xf numFmtId="0" fontId="9" fillId="0" borderId="0" xfId="0" applyFont="1" applyAlignment="1">
      <alignment horizontal="left"/>
    </xf>
    <xf numFmtId="16" fontId="10" fillId="0" borderId="3" xfId="0" applyNumberFormat="1" applyFont="1" applyBorder="1" applyAlignment="1" applyProtection="1">
      <alignment horizontal="right"/>
      <protection locked="0"/>
    </xf>
    <xf numFmtId="166" fontId="10" fillId="0" borderId="3" xfId="0" applyNumberFormat="1" applyFont="1" applyBorder="1" applyProtection="1">
      <protection locked="0"/>
    </xf>
    <xf numFmtId="166" fontId="10" fillId="0" borderId="18" xfId="0" applyNumberFormat="1" applyFont="1" applyBorder="1" applyProtection="1">
      <protection locked="0"/>
    </xf>
    <xf numFmtId="16" fontId="10" fillId="0" borderId="15" xfId="0" applyNumberFormat="1" applyFont="1" applyBorder="1" applyAlignment="1" applyProtection="1">
      <alignment horizontal="right"/>
      <protection locked="0"/>
    </xf>
    <xf numFmtId="166" fontId="10" fillId="0" borderId="15" xfId="0" applyNumberFormat="1" applyFont="1" applyBorder="1" applyAlignment="1" applyProtection="1">
      <alignment horizontal="right"/>
      <protection locked="0"/>
    </xf>
    <xf numFmtId="166" fontId="10" fillId="0" borderId="15" xfId="0" applyNumberFormat="1" applyFont="1" applyBorder="1" applyProtection="1">
      <protection locked="0"/>
    </xf>
    <xf numFmtId="0" fontId="10" fillId="0" borderId="0" xfId="0" applyFont="1" applyAlignment="1">
      <alignment horizontal="left"/>
    </xf>
    <xf numFmtId="1" fontId="10" fillId="0" borderId="3" xfId="0" applyNumberFormat="1" applyFont="1" applyBorder="1" applyProtection="1">
      <protection locked="0"/>
    </xf>
    <xf numFmtId="1" fontId="10" fillId="0" borderId="3" xfId="0" applyNumberFormat="1" applyFont="1" applyBorder="1" applyAlignment="1" applyProtection="1">
      <alignment horizontal="right"/>
      <protection locked="0"/>
    </xf>
    <xf numFmtId="16" fontId="10" fillId="0" borderId="16" xfId="0" applyNumberFormat="1" applyFont="1" applyBorder="1" applyAlignment="1" applyProtection="1">
      <alignment horizontal="right"/>
      <protection locked="0"/>
    </xf>
    <xf numFmtId="1" fontId="10" fillId="0" borderId="16" xfId="0" applyNumberFormat="1" applyFont="1" applyBorder="1" applyProtection="1">
      <protection locked="0"/>
    </xf>
    <xf numFmtId="14" fontId="9" fillId="4" borderId="0" xfId="0" applyNumberFormat="1" applyFont="1" applyFill="1" applyAlignment="1" applyProtection="1">
      <alignment horizontal="left" vertical="center"/>
      <protection locked="0"/>
    </xf>
    <xf numFmtId="43" fontId="10" fillId="0" borderId="19" xfId="0" applyNumberFormat="1" applyFont="1" applyBorder="1" applyAlignment="1">
      <alignment horizontal="right"/>
    </xf>
    <xf numFmtId="4" fontId="10" fillId="0" borderId="0" xfId="0" applyNumberFormat="1" applyFont="1"/>
    <xf numFmtId="43" fontId="10" fillId="0" borderId="0" xfId="0" applyNumberFormat="1" applyFont="1"/>
    <xf numFmtId="167" fontId="10" fillId="0" borderId="0" xfId="0" applyNumberFormat="1" applyFont="1"/>
    <xf numFmtId="0" fontId="9" fillId="6" borderId="0" xfId="0" applyFont="1" applyFill="1" applyAlignment="1" applyProtection="1">
      <alignment horizontal="left" vertical="center"/>
      <protection locked="0"/>
    </xf>
    <xf numFmtId="43" fontId="10" fillId="0" borderId="0" xfId="0" applyNumberFormat="1" applyFont="1" applyAlignment="1">
      <alignment horizontal="left"/>
    </xf>
    <xf numFmtId="0" fontId="8" fillId="0" borderId="0" xfId="1" applyFont="1"/>
    <xf numFmtId="0" fontId="2" fillId="0" borderId="0" xfId="1" applyFont="1"/>
    <xf numFmtId="0" fontId="2" fillId="0" borderId="0" xfId="1" applyFont="1" applyProtection="1">
      <protection locked="0"/>
    </xf>
    <xf numFmtId="43" fontId="2" fillId="0" borderId="0" xfId="3" applyFont="1" applyProtection="1">
      <protection locked="0"/>
    </xf>
    <xf numFmtId="0" fontId="8" fillId="0" borderId="0" xfId="1" applyFont="1" applyProtection="1">
      <protection locked="0"/>
    </xf>
    <xf numFmtId="169" fontId="2" fillId="6" borderId="0" xfId="1" applyNumberFormat="1" applyFont="1" applyFill="1" applyProtection="1">
      <protection locked="0"/>
    </xf>
    <xf numFmtId="43" fontId="2" fillId="0" borderId="0" xfId="3" applyFont="1" applyProtection="1"/>
    <xf numFmtId="3" fontId="2" fillId="6" borderId="0" xfId="1" applyNumberFormat="1" applyFont="1" applyFill="1" applyProtection="1">
      <protection locked="0"/>
    </xf>
    <xf numFmtId="169" fontId="2" fillId="0" borderId="0" xfId="1" applyNumberFormat="1" applyFont="1" applyProtection="1">
      <protection locked="0"/>
    </xf>
    <xf numFmtId="3" fontId="2" fillId="0" borderId="0" xfId="1" applyNumberFormat="1" applyFont="1" applyProtection="1">
      <protection locked="0"/>
    </xf>
    <xf numFmtId="43" fontId="2" fillId="6" borderId="0" xfId="3" applyFont="1" applyFill="1" applyProtection="1"/>
    <xf numFmtId="43" fontId="2" fillId="6" borderId="0" xfId="3" applyFont="1" applyFill="1" applyProtection="1">
      <protection locked="0"/>
    </xf>
    <xf numFmtId="169" fontId="8" fillId="0" borderId="0" xfId="1" applyNumberFormat="1" applyFont="1" applyProtection="1">
      <protection locked="0"/>
    </xf>
    <xf numFmtId="43" fontId="8" fillId="0" borderId="0" xfId="3" applyFont="1" applyProtection="1">
      <protection locked="0"/>
    </xf>
    <xf numFmtId="43" fontId="8" fillId="6" borderId="0" xfId="3" applyFont="1" applyFill="1" applyProtection="1">
      <protection locked="0"/>
    </xf>
    <xf numFmtId="43" fontId="2" fillId="0" borderId="0" xfId="3" applyFont="1" applyFill="1" applyProtection="1">
      <protection locked="0"/>
    </xf>
    <xf numFmtId="43" fontId="2" fillId="0" borderId="30" xfId="3" applyFont="1" applyBorder="1" applyProtection="1"/>
    <xf numFmtId="43" fontId="2" fillId="0" borderId="46" xfId="3" applyFont="1" applyBorder="1" applyProtection="1"/>
    <xf numFmtId="43" fontId="2" fillId="0" borderId="0" xfId="3" applyFont="1" applyAlignment="1" applyProtection="1">
      <protection locked="0"/>
    </xf>
    <xf numFmtId="43" fontId="2" fillId="0" borderId="0" xfId="3" applyFont="1"/>
    <xf numFmtId="9" fontId="2" fillId="6" borderId="0" xfId="4" applyFont="1" applyFill="1" applyProtection="1">
      <protection locked="0"/>
    </xf>
    <xf numFmtId="43" fontId="8" fillId="0" borderId="0" xfId="3" applyFont="1" applyProtection="1"/>
    <xf numFmtId="169" fontId="10" fillId="0" borderId="0" xfId="0" applyNumberFormat="1" applyFont="1" applyAlignment="1">
      <alignment horizontal="right"/>
    </xf>
    <xf numFmtId="0" fontId="15" fillId="0" borderId="0" xfId="0" applyFont="1" applyAlignment="1">
      <alignment horizontal="center" vertical="center"/>
    </xf>
    <xf numFmtId="0" fontId="15" fillId="6" borderId="0" xfId="0" applyFont="1" applyFill="1" applyAlignment="1" applyProtection="1">
      <alignment horizontal="left"/>
      <protection locked="0"/>
    </xf>
    <xf numFmtId="0" fontId="9" fillId="0" borderId="0" xfId="0" applyFont="1" applyAlignment="1">
      <alignment horizontal="left" vertical="top"/>
    </xf>
    <xf numFmtId="0" fontId="9" fillId="0" borderId="0" xfId="0" applyFont="1" applyAlignment="1">
      <alignment horizontal="justify" vertical="top"/>
    </xf>
    <xf numFmtId="0" fontId="9" fillId="0" borderId="0" xfId="0" applyFont="1" applyAlignment="1">
      <alignment vertical="top"/>
    </xf>
    <xf numFmtId="0" fontId="10" fillId="4" borderId="0" xfId="0" applyFont="1" applyFill="1" applyAlignment="1">
      <alignment horizontal="justify" vertical="top"/>
    </xf>
    <xf numFmtId="0" fontId="9" fillId="0" borderId="0" xfId="0" applyFont="1" applyAlignment="1">
      <alignment horizontal="left" vertical="top" wrapText="1"/>
    </xf>
    <xf numFmtId="0" fontId="9" fillId="0" borderId="0" xfId="0" applyFont="1" applyAlignment="1">
      <alignment horizontal="left" vertical="center"/>
    </xf>
    <xf numFmtId="0" fontId="10" fillId="0" borderId="0" xfId="0" applyFont="1" applyAlignment="1">
      <alignment horizontal="left" vertical="top"/>
    </xf>
    <xf numFmtId="0" fontId="15" fillId="0" borderId="0" xfId="0" applyFont="1" applyAlignment="1">
      <alignment vertical="center"/>
    </xf>
    <xf numFmtId="40" fontId="10" fillId="0" borderId="0" xfId="0" applyNumberFormat="1" applyFont="1" applyAlignment="1">
      <alignment vertical="center"/>
    </xf>
    <xf numFmtId="0" fontId="10" fillId="2" borderId="10" xfId="0" applyFont="1" applyFill="1" applyBorder="1" applyAlignment="1">
      <alignment horizontal="center" vertical="center" wrapText="1"/>
    </xf>
    <xf numFmtId="43" fontId="10" fillId="0" borderId="10" xfId="0" applyNumberFormat="1" applyFont="1" applyBorder="1" applyAlignment="1">
      <alignment vertical="center"/>
    </xf>
    <xf numFmtId="14" fontId="9" fillId="0" borderId="0" xfId="0" applyNumberFormat="1" applyFont="1" applyAlignment="1">
      <alignment horizontal="center" vertical="top" wrapText="1"/>
    </xf>
    <xf numFmtId="43" fontId="10" fillId="0" borderId="39" xfId="0" applyNumberFormat="1" applyFont="1" applyBorder="1" applyAlignment="1">
      <alignment vertical="center"/>
    </xf>
    <xf numFmtId="0" fontId="10" fillId="0" borderId="5" xfId="0" applyFont="1" applyBorder="1"/>
    <xf numFmtId="0" fontId="10" fillId="0" borderId="5" xfId="0" applyFont="1" applyBorder="1" applyAlignment="1">
      <alignment wrapText="1"/>
    </xf>
    <xf numFmtId="0" fontId="10" fillId="0" borderId="5" xfId="0" applyFont="1" applyBorder="1" applyAlignment="1">
      <alignment horizontal="center"/>
    </xf>
    <xf numFmtId="0" fontId="10" fillId="0" borderId="6" xfId="0" applyFont="1" applyBorder="1" applyAlignment="1">
      <alignment horizontal="centerContinuous"/>
    </xf>
    <xf numFmtId="0" fontId="10" fillId="0" borderId="13" xfId="0" applyFont="1" applyBorder="1" applyAlignment="1">
      <alignment horizontal="centerContinuous"/>
    </xf>
    <xf numFmtId="0" fontId="10" fillId="0" borderId="12" xfId="0" applyFont="1" applyBorder="1" applyAlignment="1">
      <alignment horizontal="centerContinuous"/>
    </xf>
    <xf numFmtId="0" fontId="10" fillId="0" borderId="36" xfId="0" applyFont="1" applyBorder="1" applyAlignment="1">
      <alignment horizontal="center" vertical="center"/>
    </xf>
    <xf numFmtId="0" fontId="10" fillId="0" borderId="40" xfId="0" applyFont="1" applyBorder="1" applyAlignment="1">
      <alignment horizontal="center" vertical="center"/>
    </xf>
    <xf numFmtId="0" fontId="10" fillId="0" borderId="36" xfId="0" applyFont="1" applyBorder="1" applyAlignment="1">
      <alignment horizontal="center"/>
    </xf>
    <xf numFmtId="0" fontId="10" fillId="0" borderId="11" xfId="0" applyFont="1" applyBorder="1" applyAlignment="1">
      <alignment horizontal="center"/>
    </xf>
    <xf numFmtId="0" fontId="10" fillId="0" borderId="5" xfId="0" applyFont="1" applyBorder="1" applyAlignment="1">
      <alignment horizontal="center" wrapText="1"/>
    </xf>
    <xf numFmtId="0" fontId="10" fillId="0" borderId="5" xfId="0" applyFont="1" applyBorder="1" applyAlignment="1">
      <alignment horizontal="center" vertical="center" wrapText="1"/>
    </xf>
    <xf numFmtId="49" fontId="10" fillId="0" borderId="21" xfId="0" applyNumberFormat="1" applyFont="1" applyBorder="1" applyAlignment="1">
      <alignment horizontal="right"/>
    </xf>
    <xf numFmtId="0" fontId="12" fillId="0" borderId="0" xfId="0" applyFont="1" applyAlignment="1">
      <alignment wrapText="1"/>
    </xf>
    <xf numFmtId="49" fontId="10" fillId="0" borderId="0" xfId="0" applyNumberFormat="1" applyFont="1" applyAlignment="1">
      <alignment horizontal="right"/>
    </xf>
    <xf numFmtId="0" fontId="10" fillId="0" borderId="0" xfId="0" applyFont="1" applyAlignment="1">
      <alignment horizontal="right"/>
    </xf>
    <xf numFmtId="168" fontId="10" fillId="0" borderId="0" xfId="0" applyNumberFormat="1" applyFont="1"/>
    <xf numFmtId="2" fontId="10" fillId="0" borderId="0" xfId="0" applyNumberFormat="1" applyFont="1"/>
    <xf numFmtId="14" fontId="10" fillId="0" borderId="0" xfId="0" applyNumberFormat="1" applyFont="1"/>
    <xf numFmtId="49" fontId="10" fillId="0" borderId="0" xfId="0" applyNumberFormat="1" applyFont="1"/>
    <xf numFmtId="1" fontId="10" fillId="0" borderId="0" xfId="0" applyNumberFormat="1" applyFont="1"/>
    <xf numFmtId="0" fontId="9" fillId="0" borderId="0" xfId="0" applyFont="1" applyAlignment="1">
      <alignment horizontal="center"/>
    </xf>
    <xf numFmtId="167" fontId="10" fillId="0" borderId="0" xfId="0" applyNumberFormat="1" applyFont="1" applyAlignment="1">
      <alignment horizontal="center" vertical="center" wrapText="1"/>
    </xf>
    <xf numFmtId="43" fontId="10" fillId="3" borderId="5" xfId="0" applyNumberFormat="1" applyFont="1" applyFill="1" applyBorder="1" applyAlignment="1">
      <alignment horizontal="right" vertical="center"/>
    </xf>
    <xf numFmtId="167" fontId="10" fillId="2" borderId="5" xfId="0" applyNumberFormat="1" applyFont="1" applyFill="1" applyBorder="1" applyAlignment="1">
      <alignment horizontal="center" vertical="center" wrapText="1"/>
    </xf>
    <xf numFmtId="43" fontId="10" fillId="3" borderId="10" xfId="0" applyNumberFormat="1" applyFont="1" applyFill="1" applyBorder="1" applyAlignment="1">
      <alignment horizontal="right" vertical="center"/>
    </xf>
    <xf numFmtId="0" fontId="9" fillId="0" borderId="0" xfId="0" applyFont="1" applyAlignment="1">
      <alignment horizontal="centerContinuous" wrapText="1"/>
    </xf>
    <xf numFmtId="2" fontId="9" fillId="0" borderId="0" xfId="0" applyNumberFormat="1"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167" fontId="10" fillId="0" borderId="13" xfId="0" applyNumberFormat="1" applyFont="1" applyBorder="1" applyAlignment="1">
      <alignment horizontal="center" vertical="center" wrapText="1"/>
    </xf>
    <xf numFmtId="2" fontId="9" fillId="0" borderId="5" xfId="0" applyNumberFormat="1" applyFont="1" applyBorder="1" applyAlignment="1">
      <alignment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Continuous" vertical="center" wrapText="1"/>
    </xf>
    <xf numFmtId="0" fontId="10" fillId="0" borderId="8" xfId="0" applyFont="1" applyBorder="1" applyAlignment="1">
      <alignment horizontal="center" vertical="center" wrapText="1"/>
    </xf>
    <xf numFmtId="0" fontId="10" fillId="0" borderId="0" xfId="0" applyFont="1" applyAlignment="1">
      <alignment horizontal="center"/>
    </xf>
    <xf numFmtId="0" fontId="10" fillId="0" borderId="0" xfId="0" applyFont="1" applyAlignment="1">
      <alignment horizontal="centerContinuous" wrapText="1"/>
    </xf>
    <xf numFmtId="16" fontId="12" fillId="0" borderId="8" xfId="0" applyNumberFormat="1" applyFont="1" applyBorder="1"/>
    <xf numFmtId="43" fontId="9" fillId="0" borderId="5" xfId="0" applyNumberFormat="1" applyFont="1" applyBorder="1" applyAlignment="1">
      <alignment horizontal="center" vertical="center"/>
    </xf>
    <xf numFmtId="0" fontId="10" fillId="0" borderId="21" xfId="0" applyFont="1" applyBorder="1"/>
    <xf numFmtId="4" fontId="10" fillId="0" borderId="1" xfId="0" applyNumberFormat="1" applyFont="1" applyBorder="1"/>
    <xf numFmtId="0" fontId="9" fillId="0" borderId="0" xfId="0" applyFont="1" applyAlignment="1">
      <alignment horizontal="right"/>
    </xf>
    <xf numFmtId="43" fontId="10" fillId="0" borderId="0" xfId="0" applyNumberFormat="1" applyFont="1" applyAlignment="1">
      <alignment horizontal="right" vertical="center"/>
    </xf>
    <xf numFmtId="16" fontId="10" fillId="0" borderId="4" xfId="0" applyNumberFormat="1" applyFont="1" applyBorder="1" applyAlignment="1">
      <alignment horizontal="right"/>
    </xf>
    <xf numFmtId="0" fontId="10" fillId="0" borderId="4" xfId="0" applyFont="1" applyBorder="1" applyAlignment="1">
      <alignment horizontal="center"/>
    </xf>
    <xf numFmtId="1" fontId="10" fillId="0" borderId="4" xfId="0" applyNumberFormat="1" applyFont="1" applyBorder="1"/>
    <xf numFmtId="0" fontId="16" fillId="0" borderId="0" xfId="0" applyFont="1"/>
    <xf numFmtId="8" fontId="9" fillId="0" borderId="0" xfId="0" applyNumberFormat="1" applyFont="1" applyAlignment="1">
      <alignment horizontal="center"/>
    </xf>
    <xf numFmtId="0" fontId="9" fillId="0" borderId="0" xfId="0" applyFont="1" applyAlignment="1">
      <alignment horizontal="center" vertical="center" wrapText="1"/>
    </xf>
    <xf numFmtId="44" fontId="10" fillId="0" borderId="0" xfId="0" applyNumberFormat="1" applyFont="1"/>
    <xf numFmtId="14" fontId="9" fillId="0" borderId="0" xfId="0" applyNumberFormat="1" applyFont="1" applyAlignment="1">
      <alignment horizontal="left" vertical="center"/>
    </xf>
    <xf numFmtId="169" fontId="10" fillId="0" borderId="0" xfId="0" applyNumberFormat="1" applyFont="1" applyAlignment="1">
      <alignment horizontal="left"/>
    </xf>
    <xf numFmtId="0" fontId="14" fillId="0" borderId="0" xfId="0" applyFont="1" applyAlignment="1">
      <alignment horizontal="left"/>
    </xf>
    <xf numFmtId="44" fontId="9" fillId="0" borderId="0" xfId="0" applyNumberFormat="1" applyFont="1"/>
    <xf numFmtId="0" fontId="10" fillId="0" borderId="0" xfId="0" applyFont="1" applyAlignment="1">
      <alignment horizontal="left" wrapText="1"/>
    </xf>
    <xf numFmtId="0" fontId="9" fillId="0" borderId="0" xfId="0" applyFont="1" applyAlignment="1">
      <alignment horizontal="left" wrapText="1"/>
    </xf>
    <xf numFmtId="0" fontId="9" fillId="0" borderId="21" xfId="0" applyFont="1" applyBorder="1" applyAlignment="1">
      <alignment horizontal="center" vertical="center"/>
    </xf>
    <xf numFmtId="0" fontId="10" fillId="0" borderId="21"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1" fillId="0" borderId="0" xfId="0" applyFont="1" applyAlignment="1">
      <alignment horizontal="left" vertical="center"/>
    </xf>
    <xf numFmtId="0" fontId="16" fillId="0" borderId="0" xfId="0" applyFont="1" applyAlignment="1">
      <alignment horizontal="left" vertical="center"/>
    </xf>
    <xf numFmtId="169" fontId="10" fillId="0" borderId="0" xfId="0" applyNumberFormat="1" applyFont="1" applyAlignment="1" applyProtection="1">
      <alignment horizontal="right"/>
      <protection locked="0"/>
    </xf>
    <xf numFmtId="14" fontId="9" fillId="0" borderId="0" xfId="0" applyNumberFormat="1" applyFont="1" applyAlignment="1">
      <alignment horizontal="center" vertical="center" wrapText="1"/>
    </xf>
    <xf numFmtId="165" fontId="3" fillId="0" borderId="3" xfId="0" applyNumberFormat="1" applyFont="1" applyBorder="1" applyAlignment="1" applyProtection="1">
      <alignment horizontal="right"/>
      <protection locked="0"/>
    </xf>
    <xf numFmtId="49" fontId="3" fillId="0" borderId="20" xfId="0" applyNumberFormat="1" applyFont="1" applyBorder="1" applyAlignment="1" applyProtection="1">
      <alignment horizontal="right"/>
      <protection locked="0"/>
    </xf>
    <xf numFmtId="16" fontId="10" fillId="0" borderId="3" xfId="0" applyNumberFormat="1" applyFont="1" applyBorder="1" applyAlignment="1" applyProtection="1">
      <alignment horizontal="right" wrapText="1"/>
      <protection locked="0"/>
    </xf>
    <xf numFmtId="166" fontId="10" fillId="0" borderId="3" xfId="0" applyNumberFormat="1" applyFont="1" applyBorder="1" applyAlignment="1" applyProtection="1">
      <alignment wrapText="1"/>
      <protection locked="0"/>
    </xf>
    <xf numFmtId="4" fontId="13" fillId="0" borderId="0" xfId="0" applyNumberFormat="1" applyFont="1"/>
    <xf numFmtId="0" fontId="20" fillId="0" borderId="0" xfId="0" applyFont="1"/>
    <xf numFmtId="2" fontId="9" fillId="0" borderId="0" xfId="0" applyNumberFormat="1" applyFont="1" applyAlignment="1">
      <alignment horizontal="center"/>
    </xf>
    <xf numFmtId="2" fontId="9" fillId="0" borderId="0" xfId="0" applyNumberFormat="1" applyFont="1"/>
    <xf numFmtId="0" fontId="10" fillId="7" borderId="39" xfId="0" applyFont="1" applyFill="1" applyBorder="1" applyAlignment="1">
      <alignment horizontal="center"/>
    </xf>
    <xf numFmtId="2" fontId="10" fillId="0" borderId="0" xfId="0" applyNumberFormat="1" applyFont="1" applyAlignment="1">
      <alignment horizontal="right"/>
    </xf>
    <xf numFmtId="0" fontId="10" fillId="0" borderId="25" xfId="0" applyFont="1" applyBorder="1"/>
    <xf numFmtId="2" fontId="10" fillId="0" borderId="19" xfId="0" quotePrefix="1" applyNumberFormat="1" applyFont="1" applyBorder="1" applyAlignment="1">
      <alignment horizontal="right"/>
    </xf>
    <xf numFmtId="2" fontId="10" fillId="0" borderId="0" xfId="0" quotePrefix="1" applyNumberFormat="1" applyFont="1" applyAlignment="1">
      <alignment horizontal="center"/>
    </xf>
    <xf numFmtId="2" fontId="10" fillId="0" borderId="0" xfId="0" quotePrefix="1" applyNumberFormat="1" applyFont="1" applyAlignment="1">
      <alignment horizontal="right"/>
    </xf>
    <xf numFmtId="2" fontId="10" fillId="0" borderId="31" xfId="0" applyNumberFormat="1" applyFont="1" applyBorder="1"/>
    <xf numFmtId="0" fontId="10" fillId="0" borderId="53" xfId="0" applyFont="1" applyBorder="1"/>
    <xf numFmtId="0" fontId="10" fillId="0" borderId="30" xfId="0" applyFont="1" applyBorder="1"/>
    <xf numFmtId="0" fontId="10" fillId="0" borderId="54" xfId="0" applyFont="1" applyBorder="1"/>
    <xf numFmtId="0" fontId="10" fillId="0" borderId="42" xfId="0" applyFont="1" applyBorder="1"/>
    <xf numFmtId="0" fontId="10" fillId="0" borderId="43" xfId="0" applyFont="1" applyBorder="1"/>
    <xf numFmtId="0" fontId="10" fillId="0" borderId="49" xfId="0" applyFont="1" applyBorder="1"/>
    <xf numFmtId="0" fontId="10" fillId="0" borderId="19" xfId="0" applyFont="1" applyBorder="1"/>
    <xf numFmtId="0" fontId="10" fillId="0" borderId="48" xfId="0" applyFont="1" applyBorder="1"/>
    <xf numFmtId="0" fontId="9" fillId="0" borderId="51" xfId="0" applyFont="1" applyBorder="1" applyAlignment="1">
      <alignment wrapText="1"/>
    </xf>
    <xf numFmtId="2" fontId="9" fillId="0" borderId="51" xfId="0" applyNumberFormat="1" applyFont="1" applyBorder="1" applyAlignment="1">
      <alignment wrapText="1"/>
    </xf>
    <xf numFmtId="1" fontId="9" fillId="0" borderId="51" xfId="0" applyNumberFormat="1" applyFont="1" applyBorder="1" applyAlignment="1">
      <alignment wrapText="1"/>
    </xf>
    <xf numFmtId="2" fontId="9" fillId="0" borderId="52" xfId="0" applyNumberFormat="1" applyFont="1" applyBorder="1" applyAlignment="1">
      <alignment wrapText="1"/>
    </xf>
    <xf numFmtId="0" fontId="10" fillId="0" borderId="39" xfId="0" applyFont="1" applyBorder="1"/>
    <xf numFmtId="2" fontId="10" fillId="0" borderId="39" xfId="0" applyNumberFormat="1" applyFont="1" applyBorder="1"/>
    <xf numFmtId="1" fontId="10" fillId="0" borderId="39" xfId="0" applyNumberFormat="1" applyFont="1" applyBorder="1" applyAlignment="1">
      <alignment horizontal="center"/>
    </xf>
    <xf numFmtId="1" fontId="10" fillId="0" borderId="39" xfId="0" quotePrefix="1" applyNumberFormat="1" applyFont="1" applyBorder="1" applyAlignment="1">
      <alignment horizontal="center"/>
    </xf>
    <xf numFmtId="1" fontId="9" fillId="0" borderId="0" xfId="0" applyNumberFormat="1" applyFont="1"/>
    <xf numFmtId="1" fontId="10" fillId="0" borderId="0" xfId="0" quotePrefix="1" applyNumberFormat="1" applyFont="1" applyAlignment="1">
      <alignment horizontal="center"/>
    </xf>
    <xf numFmtId="0" fontId="10" fillId="0" borderId="50" xfId="0" applyFont="1" applyBorder="1" applyAlignment="1">
      <alignment horizontal="left"/>
    </xf>
    <xf numFmtId="0" fontId="10" fillId="0" borderId="55" xfId="0" applyFont="1" applyBorder="1"/>
    <xf numFmtId="0" fontId="10" fillId="0" borderId="39" xfId="0" applyFont="1" applyBorder="1" applyAlignment="1">
      <alignment horizontal="left"/>
    </xf>
    <xf numFmtId="165" fontId="10" fillId="0" borderId="15" xfId="0" applyNumberFormat="1" applyFont="1" applyBorder="1" applyProtection="1">
      <protection locked="0"/>
    </xf>
    <xf numFmtId="164" fontId="12" fillId="0" borderId="17" xfId="0" applyNumberFormat="1" applyFont="1" applyBorder="1"/>
    <xf numFmtId="0" fontId="9" fillId="0" borderId="7" xfId="0" applyFont="1" applyBorder="1" applyAlignment="1">
      <alignment horizontal="center" wrapText="1"/>
    </xf>
    <xf numFmtId="0" fontId="10" fillId="0" borderId="1" xfId="0" applyFont="1" applyBorder="1"/>
    <xf numFmtId="16" fontId="10" fillId="0" borderId="44" xfId="0" applyNumberFormat="1" applyFont="1" applyBorder="1"/>
    <xf numFmtId="16" fontId="10" fillId="0" borderId="15" xfId="0" applyNumberFormat="1" applyFont="1" applyBorder="1"/>
    <xf numFmtId="0" fontId="10" fillId="4" borderId="0" xfId="0" applyFont="1" applyFill="1" applyProtection="1">
      <protection locked="0"/>
    </xf>
    <xf numFmtId="0" fontId="10" fillId="6" borderId="0" xfId="3" applyNumberFormat="1" applyFont="1" applyFill="1" applyBorder="1" applyProtection="1">
      <protection locked="0"/>
    </xf>
    <xf numFmtId="0" fontId="10" fillId="6" borderId="0" xfId="0" applyFont="1" applyFill="1" applyProtection="1">
      <protection locked="0"/>
    </xf>
    <xf numFmtId="43" fontId="0" fillId="0" borderId="0" xfId="5" applyFont="1"/>
    <xf numFmtId="14" fontId="0" fillId="0" borderId="0" xfId="0" applyNumberFormat="1"/>
    <xf numFmtId="16" fontId="0" fillId="0" borderId="0" xfId="0" applyNumberFormat="1"/>
    <xf numFmtId="16" fontId="0" fillId="0" borderId="0" xfId="0" quotePrefix="1" applyNumberFormat="1"/>
    <xf numFmtId="0" fontId="0" fillId="6" borderId="0" xfId="0" applyFill="1"/>
    <xf numFmtId="0" fontId="21" fillId="0" borderId="0" xfId="0" applyFont="1" applyAlignment="1">
      <alignment horizontal="left" vertical="center" wrapText="1"/>
    </xf>
    <xf numFmtId="0" fontId="3" fillId="0" borderId="0" xfId="0" applyFont="1" applyAlignment="1">
      <alignment vertical="center"/>
    </xf>
    <xf numFmtId="2" fontId="10" fillId="5" borderId="0" xfId="0" applyNumberFormat="1" applyFont="1" applyFill="1"/>
    <xf numFmtId="2" fontId="10" fillId="5" borderId="49" xfId="0" applyNumberFormat="1" applyFont="1" applyFill="1" applyBorder="1"/>
    <xf numFmtId="170" fontId="10" fillId="0" borderId="3" xfId="0" applyNumberFormat="1" applyFont="1" applyBorder="1" applyAlignment="1" applyProtection="1">
      <alignment horizontal="right"/>
      <protection locked="0"/>
    </xf>
    <xf numFmtId="170" fontId="10" fillId="0" borderId="5" xfId="0" applyNumberFormat="1" applyFont="1" applyBorder="1" applyAlignment="1">
      <alignment horizontal="right"/>
    </xf>
    <xf numFmtId="170" fontId="10" fillId="0" borderId="20" xfId="0" applyNumberFormat="1" applyFont="1" applyBorder="1" applyAlignment="1" applyProtection="1">
      <alignment horizontal="right"/>
      <protection locked="0"/>
    </xf>
    <xf numFmtId="170" fontId="10" fillId="0" borderId="4" xfId="0" applyNumberFormat="1" applyFont="1" applyBorder="1" applyAlignment="1" applyProtection="1">
      <alignment horizontal="right"/>
      <protection locked="0"/>
    </xf>
    <xf numFmtId="170" fontId="10" fillId="0" borderId="5" xfId="0" applyNumberFormat="1" applyFont="1" applyBorder="1"/>
    <xf numFmtId="170" fontId="10" fillId="0" borderId="22" xfId="0" applyNumberFormat="1" applyFont="1" applyBorder="1" applyAlignment="1" applyProtection="1">
      <alignment horizontal="right"/>
      <protection locked="0"/>
    </xf>
    <xf numFmtId="170" fontId="10" fillId="0" borderId="28" xfId="0" applyNumberFormat="1" applyFont="1" applyBorder="1" applyAlignment="1" applyProtection="1">
      <alignment horizontal="left"/>
      <protection locked="0"/>
    </xf>
    <xf numFmtId="170" fontId="10" fillId="0" borderId="15" xfId="0" applyNumberFormat="1" applyFont="1" applyBorder="1" applyAlignment="1" applyProtection="1">
      <alignment horizontal="right"/>
      <protection locked="0"/>
    </xf>
    <xf numFmtId="170" fontId="10" fillId="0" borderId="16" xfId="0" applyNumberFormat="1" applyFont="1" applyBorder="1" applyAlignment="1" applyProtection="1">
      <alignment horizontal="right"/>
      <protection locked="0"/>
    </xf>
    <xf numFmtId="170" fontId="10" fillId="0" borderId="23" xfId="0" applyNumberFormat="1" applyFont="1" applyBorder="1" applyAlignment="1" applyProtection="1">
      <alignment horizontal="right"/>
      <protection locked="0"/>
    </xf>
    <xf numFmtId="170" fontId="10" fillId="0" borderId="18" xfId="0" applyNumberFormat="1" applyFont="1" applyBorder="1" applyAlignment="1" applyProtection="1">
      <alignment horizontal="right"/>
      <protection locked="0"/>
    </xf>
    <xf numFmtId="170" fontId="10" fillId="0" borderId="41" xfId="0" applyNumberFormat="1" applyFont="1" applyBorder="1" applyAlignment="1">
      <alignment horizontal="right"/>
    </xf>
    <xf numFmtId="170" fontId="10" fillId="0" borderId="38" xfId="0" applyNumberFormat="1" applyFont="1" applyBorder="1" applyAlignment="1" applyProtection="1">
      <alignment horizontal="left"/>
      <protection locked="0"/>
    </xf>
    <xf numFmtId="170" fontId="10" fillId="0" borderId="7" xfId="0" applyNumberFormat="1" applyFont="1" applyBorder="1" applyAlignment="1">
      <alignment horizontal="right"/>
    </xf>
    <xf numFmtId="170" fontId="10" fillId="0" borderId="11" xfId="0" applyNumberFormat="1" applyFont="1" applyBorder="1" applyAlignment="1">
      <alignment horizontal="right"/>
    </xf>
    <xf numFmtId="170" fontId="10" fillId="0" borderId="2" xfId="0" applyNumberFormat="1" applyFont="1" applyBorder="1" applyAlignment="1">
      <alignment horizontal="right"/>
    </xf>
    <xf numFmtId="170" fontId="10" fillId="0" borderId="4" xfId="0" applyNumberFormat="1" applyFont="1" applyBorder="1" applyAlignment="1">
      <alignment horizontal="right"/>
    </xf>
    <xf numFmtId="170" fontId="10" fillId="0" borderId="4" xfId="0" applyNumberFormat="1" applyFont="1" applyBorder="1" applyAlignment="1" applyProtection="1">
      <alignment horizontal="left" wrapText="1"/>
      <protection locked="0"/>
    </xf>
    <xf numFmtId="170" fontId="10" fillId="0" borderId="15" xfId="0" applyNumberFormat="1" applyFont="1" applyBorder="1" applyAlignment="1" applyProtection="1">
      <alignment horizontal="left"/>
      <protection locked="0"/>
    </xf>
    <xf numFmtId="170" fontId="10" fillId="0" borderId="24" xfId="0" applyNumberFormat="1" applyFont="1" applyBorder="1" applyProtection="1">
      <protection locked="0"/>
    </xf>
    <xf numFmtId="170" fontId="10" fillId="0" borderId="32" xfId="0" applyNumberFormat="1" applyFont="1" applyBorder="1" applyAlignment="1" applyProtection="1">
      <alignment horizontal="right"/>
      <protection locked="0"/>
    </xf>
    <xf numFmtId="170" fontId="10" fillId="0" borderId="37" xfId="0" applyNumberFormat="1" applyFont="1" applyBorder="1" applyAlignment="1" applyProtection="1">
      <alignment horizontal="left"/>
      <protection locked="0"/>
    </xf>
    <xf numFmtId="170" fontId="10" fillId="0" borderId="0" xfId="0" applyNumberFormat="1" applyFont="1"/>
    <xf numFmtId="170" fontId="10" fillId="0" borderId="15" xfId="0" applyNumberFormat="1" applyFont="1" applyBorder="1" applyAlignment="1">
      <alignment horizontal="left" wrapText="1"/>
    </xf>
    <xf numFmtId="170" fontId="10" fillId="0" borderId="24" xfId="0" applyNumberFormat="1" applyFont="1" applyBorder="1" applyAlignment="1" applyProtection="1">
      <alignment horizontal="right"/>
      <protection locked="0"/>
    </xf>
    <xf numFmtId="170" fontId="3" fillId="0" borderId="3" xfId="0" applyNumberFormat="1" applyFont="1" applyBorder="1" applyAlignment="1" applyProtection="1">
      <alignment horizontal="right"/>
      <protection locked="0"/>
    </xf>
    <xf numFmtId="170" fontId="3" fillId="0" borderId="20" xfId="0" applyNumberFormat="1" applyFont="1" applyBorder="1" applyAlignment="1" applyProtection="1">
      <alignment horizontal="right"/>
      <protection locked="0"/>
    </xf>
    <xf numFmtId="170" fontId="10" fillId="0" borderId="25" xfId="0" applyNumberFormat="1" applyFont="1" applyBorder="1" applyAlignment="1" applyProtection="1">
      <alignment wrapText="1"/>
      <protection locked="0"/>
    </xf>
    <xf numFmtId="170" fontId="10" fillId="0" borderId="20" xfId="0" applyNumberFormat="1" applyFont="1" applyBorder="1" applyAlignment="1" applyProtection="1">
      <alignment wrapText="1"/>
      <protection locked="0"/>
    </xf>
    <xf numFmtId="170" fontId="10" fillId="0" borderId="10" xfId="0" applyNumberFormat="1" applyFont="1" applyBorder="1"/>
    <xf numFmtId="170" fontId="10" fillId="0" borderId="15" xfId="0" applyNumberFormat="1" applyFont="1" applyBorder="1" applyAlignment="1" applyProtection="1">
      <alignment wrapText="1"/>
      <protection locked="0"/>
    </xf>
    <xf numFmtId="170" fontId="10" fillId="0" borderId="15" xfId="0" applyNumberFormat="1" applyFont="1" applyBorder="1" applyProtection="1">
      <protection locked="0"/>
    </xf>
    <xf numFmtId="170" fontId="10" fillId="0" borderId="28" xfId="0" applyNumberFormat="1" applyFont="1" applyBorder="1" applyProtection="1">
      <protection locked="0"/>
    </xf>
    <xf numFmtId="170" fontId="10" fillId="0" borderId="28" xfId="0" applyNumberFormat="1" applyFont="1" applyBorder="1" applyAlignment="1" applyProtection="1">
      <alignment wrapText="1"/>
      <protection locked="0"/>
    </xf>
    <xf numFmtId="170" fontId="10" fillId="0" borderId="15" xfId="0" applyNumberFormat="1" applyFont="1" applyBorder="1" applyAlignment="1" applyProtection="1">
      <alignment horizontal="center" vertical="center" wrapText="1"/>
      <protection locked="0"/>
    </xf>
    <xf numFmtId="170" fontId="10" fillId="0" borderId="2" xfId="0" applyNumberFormat="1" applyFont="1" applyBorder="1" applyAlignment="1" applyProtection="1">
      <alignment wrapText="1"/>
      <protection locked="0"/>
    </xf>
    <xf numFmtId="170" fontId="10" fillId="0" borderId="0" xfId="0" applyNumberFormat="1" applyFont="1" applyAlignment="1" applyProtection="1">
      <alignment wrapText="1"/>
      <protection locked="0"/>
    </xf>
    <xf numFmtId="170" fontId="10" fillId="0" borderId="25" xfId="0" applyNumberFormat="1" applyFont="1" applyBorder="1" applyProtection="1">
      <protection locked="0"/>
    </xf>
    <xf numFmtId="170" fontId="10" fillId="0" borderId="2" xfId="0" applyNumberFormat="1" applyFont="1" applyBorder="1" applyProtection="1">
      <protection locked="0"/>
    </xf>
    <xf numFmtId="170" fontId="10" fillId="0" borderId="0" xfId="0" applyNumberFormat="1" applyFont="1" applyProtection="1">
      <protection locked="0"/>
    </xf>
    <xf numFmtId="170" fontId="10" fillId="0" borderId="20" xfId="0" applyNumberFormat="1" applyFont="1" applyBorder="1" applyProtection="1">
      <protection locked="0"/>
    </xf>
    <xf numFmtId="170" fontId="10" fillId="0" borderId="15" xfId="0" applyNumberFormat="1" applyFont="1" applyBorder="1" applyAlignment="1" applyProtection="1">
      <alignment vertical="top"/>
      <protection locked="0"/>
    </xf>
    <xf numFmtId="170" fontId="10" fillId="0" borderId="15" xfId="0" applyNumberFormat="1" applyFont="1" applyBorder="1" applyAlignment="1" applyProtection="1">
      <alignment horizontal="centerContinuous" wrapText="1"/>
      <protection locked="0"/>
    </xf>
    <xf numFmtId="170" fontId="10" fillId="0" borderId="25" xfId="0" applyNumberFormat="1" applyFont="1" applyBorder="1" applyAlignment="1" applyProtection="1">
      <alignment horizontal="right"/>
      <protection locked="0"/>
    </xf>
    <xf numFmtId="170" fontId="10" fillId="0" borderId="19" xfId="0" applyNumberFormat="1" applyFont="1" applyBorder="1" applyProtection="1">
      <protection locked="0"/>
    </xf>
    <xf numFmtId="170" fontId="10" fillId="0" borderId="3" xfId="0" applyNumberFormat="1" applyFont="1" applyBorder="1" applyProtection="1">
      <protection locked="0"/>
    </xf>
    <xf numFmtId="170" fontId="10" fillId="0" borderId="18" xfId="0" applyNumberFormat="1" applyFont="1" applyBorder="1" applyProtection="1">
      <protection locked="0"/>
    </xf>
    <xf numFmtId="170" fontId="10" fillId="0" borderId="29" xfId="0" applyNumberFormat="1" applyFont="1" applyBorder="1" applyProtection="1">
      <protection locked="0"/>
    </xf>
    <xf numFmtId="170" fontId="10" fillId="0" borderId="30" xfId="0" applyNumberFormat="1" applyFont="1" applyBorder="1" applyProtection="1">
      <protection locked="0"/>
    </xf>
    <xf numFmtId="170" fontId="10" fillId="0" borderId="38" xfId="0" applyNumberFormat="1" applyFont="1" applyBorder="1" applyProtection="1">
      <protection locked="0"/>
    </xf>
    <xf numFmtId="170" fontId="10" fillId="0" borderId="7" xfId="0" applyNumberFormat="1" applyFont="1" applyBorder="1"/>
    <xf numFmtId="170" fontId="10" fillId="0" borderId="0" xfId="0" applyNumberFormat="1" applyFont="1" applyAlignment="1">
      <alignment horizontal="right" vertical="center"/>
    </xf>
    <xf numFmtId="170" fontId="10" fillId="0" borderId="4" xfId="0" applyNumberFormat="1" applyFont="1" applyBorder="1"/>
    <xf numFmtId="170" fontId="10" fillId="0" borderId="15" xfId="0" applyNumberFormat="1" applyFont="1" applyBorder="1" applyAlignment="1">
      <alignment vertical="center" wrapText="1"/>
    </xf>
    <xf numFmtId="170" fontId="10" fillId="0" borderId="14" xfId="0" applyNumberFormat="1" applyFont="1" applyBorder="1"/>
    <xf numFmtId="170" fontId="10" fillId="0" borderId="15" xfId="0" applyNumberFormat="1" applyFont="1" applyBorder="1" applyAlignment="1" applyProtection="1">
      <alignment vertical="top" wrapText="1"/>
      <protection locked="0"/>
    </xf>
    <xf numFmtId="170" fontId="10" fillId="0" borderId="15" xfId="0" applyNumberFormat="1" applyFont="1" applyBorder="1" applyAlignment="1" applyProtection="1">
      <alignment horizontal="center" wrapText="1"/>
      <protection locked="0"/>
    </xf>
    <xf numFmtId="170" fontId="10" fillId="0" borderId="31" xfId="0" applyNumberFormat="1" applyFont="1" applyBorder="1" applyProtection="1">
      <protection locked="0"/>
    </xf>
    <xf numFmtId="170" fontId="10" fillId="0" borderId="32" xfId="0" applyNumberFormat="1" applyFont="1" applyBorder="1" applyProtection="1">
      <protection locked="0"/>
    </xf>
    <xf numFmtId="170" fontId="10" fillId="0" borderId="33" xfId="0" applyNumberFormat="1" applyFont="1" applyBorder="1" applyProtection="1">
      <protection locked="0"/>
    </xf>
    <xf numFmtId="170" fontId="10" fillId="0" borderId="34" xfId="0" applyNumberFormat="1" applyFont="1" applyBorder="1" applyProtection="1">
      <protection locked="0"/>
    </xf>
    <xf numFmtId="170" fontId="10" fillId="0" borderId="37" xfId="0" applyNumberFormat="1" applyFont="1" applyBorder="1" applyProtection="1">
      <protection locked="0"/>
    </xf>
    <xf numFmtId="170" fontId="10" fillId="0" borderId="8" xfId="0" applyNumberFormat="1" applyFont="1" applyBorder="1"/>
    <xf numFmtId="170" fontId="10" fillId="0" borderId="9" xfId="0" applyNumberFormat="1" applyFont="1" applyBorder="1"/>
    <xf numFmtId="170" fontId="10" fillId="0" borderId="25" xfId="0" applyNumberFormat="1" applyFont="1" applyBorder="1" applyAlignment="1" applyProtection="1">
      <alignment horizontal="right" wrapText="1"/>
      <protection locked="0"/>
    </xf>
    <xf numFmtId="171" fontId="9" fillId="0" borderId="47" xfId="0" applyNumberFormat="1" applyFont="1" applyBorder="1"/>
    <xf numFmtId="0" fontId="10" fillId="0" borderId="0" xfId="0" applyFont="1" applyAlignment="1">
      <alignment horizontal="left" vertical="center" wrapText="1"/>
    </xf>
    <xf numFmtId="0" fontId="10" fillId="6" borderId="0" xfId="0" applyFont="1" applyFill="1" applyAlignment="1">
      <alignment horizontal="left" vertical="center"/>
    </xf>
    <xf numFmtId="0" fontId="10" fillId="0" borderId="12"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wrapText="1"/>
    </xf>
    <xf numFmtId="0" fontId="22"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10" fillId="0" borderId="3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left" vertical="center" wrapText="1"/>
    </xf>
    <xf numFmtId="0" fontId="2" fillId="0" borderId="0" xfId="1" applyFont="1" applyAlignment="1" applyProtection="1">
      <alignment wrapText="1"/>
      <protection locked="0"/>
    </xf>
    <xf numFmtId="0" fontId="10" fillId="0" borderId="19" xfId="0" applyFont="1" applyBorder="1" applyAlignment="1" applyProtection="1">
      <alignment horizontal="left"/>
      <protection locked="0"/>
    </xf>
    <xf numFmtId="0" fontId="10" fillId="0" borderId="19" xfId="0" applyFont="1" applyBorder="1" applyProtection="1">
      <protection locked="0"/>
    </xf>
    <xf numFmtId="4" fontId="10" fillId="0" borderId="0" xfId="0" applyNumberFormat="1" applyFont="1" applyProtection="1">
      <protection locked="0"/>
    </xf>
    <xf numFmtId="0" fontId="10" fillId="0" borderId="0" xfId="0" applyFont="1" applyProtection="1">
      <protection locked="0"/>
    </xf>
    <xf numFmtId="0" fontId="10" fillId="0" borderId="25" xfId="0" applyFont="1" applyBorder="1" applyAlignment="1" applyProtection="1">
      <alignment horizontal="left"/>
      <protection locked="0"/>
    </xf>
    <xf numFmtId="0" fontId="10" fillId="0" borderId="25" xfId="0" applyFont="1" applyBorder="1" applyProtection="1">
      <protection locked="0"/>
    </xf>
    <xf numFmtId="43" fontId="10" fillId="0" borderId="25" xfId="0" applyNumberFormat="1" applyFont="1" applyBorder="1" applyProtection="1">
      <protection locked="0"/>
    </xf>
    <xf numFmtId="43" fontId="10" fillId="0" borderId="0" xfId="0" applyNumberFormat="1" applyFont="1" applyProtection="1">
      <protection locked="0"/>
    </xf>
    <xf numFmtId="0" fontId="15" fillId="0" borderId="19"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0" fillId="0" borderId="0" xfId="0" applyFont="1" applyAlignment="1" applyProtection="1">
      <alignment horizontal="left"/>
      <protection locked="0"/>
    </xf>
    <xf numFmtId="0" fontId="15" fillId="0" borderId="25" xfId="0" applyFont="1" applyBorder="1" applyProtection="1">
      <protection locked="0"/>
    </xf>
    <xf numFmtId="0" fontId="16" fillId="0" borderId="25" xfId="0" applyFont="1" applyBorder="1" applyProtection="1">
      <protection locked="0"/>
    </xf>
    <xf numFmtId="0" fontId="16" fillId="0" borderId="0" xfId="0" applyFont="1" applyProtection="1">
      <protection locked="0"/>
    </xf>
    <xf numFmtId="0" fontId="14" fillId="0" borderId="0" xfId="0" applyFont="1" applyAlignment="1" applyProtection="1">
      <alignment horizontal="left"/>
      <protection locked="0"/>
    </xf>
    <xf numFmtId="14" fontId="10" fillId="0" borderId="0" xfId="0" applyNumberFormat="1" applyFont="1" applyProtection="1">
      <protection locked="0"/>
    </xf>
    <xf numFmtId="0" fontId="10" fillId="0" borderId="0" xfId="0" applyFont="1" applyAlignment="1" applyProtection="1">
      <alignment vertical="top"/>
      <protection locked="0"/>
    </xf>
    <xf numFmtId="0" fontId="10" fillId="0" borderId="19"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8" borderId="0" xfId="0" applyFont="1" applyFill="1" applyAlignment="1">
      <alignment horizontal="justify" vertical="top"/>
    </xf>
    <xf numFmtId="0" fontId="24" fillId="0" borderId="3" xfId="0" applyFont="1" applyBorder="1" applyAlignment="1" applyProtection="1">
      <alignment wrapText="1"/>
      <protection locked="0"/>
    </xf>
    <xf numFmtId="16" fontId="24" fillId="0" borderId="3" xfId="0" applyNumberFormat="1" applyFont="1" applyBorder="1" applyAlignment="1" applyProtection="1">
      <alignment wrapText="1"/>
      <protection locked="0"/>
    </xf>
    <xf numFmtId="49" fontId="24" fillId="0" borderId="3" xfId="0" applyNumberFormat="1" applyFont="1" applyBorder="1" applyAlignment="1" applyProtection="1">
      <alignment horizontal="left" wrapText="1"/>
      <protection locked="0"/>
    </xf>
    <xf numFmtId="0" fontId="24" fillId="0" borderId="18" xfId="0" applyFont="1" applyBorder="1" applyAlignment="1" applyProtection="1">
      <alignment wrapText="1"/>
      <protection locked="0"/>
    </xf>
    <xf numFmtId="0" fontId="24" fillId="0" borderId="15" xfId="0" applyFont="1" applyBorder="1" applyAlignment="1" applyProtection="1">
      <alignment wrapText="1"/>
      <protection locked="0"/>
    </xf>
    <xf numFmtId="0" fontId="24" fillId="0" borderId="19" xfId="0" applyFont="1" applyBorder="1" applyAlignment="1" applyProtection="1">
      <alignment wrapText="1"/>
      <protection locked="0"/>
    </xf>
    <xf numFmtId="16" fontId="24" fillId="0" borderId="15" xfId="0" applyNumberFormat="1" applyFont="1" applyBorder="1" applyAlignment="1" applyProtection="1">
      <alignment wrapText="1"/>
      <protection locked="0"/>
    </xf>
    <xf numFmtId="0" fontId="24" fillId="0" borderId="0" xfId="0" applyFont="1" applyAlignment="1" applyProtection="1">
      <alignment wrapText="1"/>
      <protection locked="0"/>
    </xf>
    <xf numFmtId="16" fontId="25" fillId="0" borderId="3" xfId="0" applyNumberFormat="1" applyFont="1" applyBorder="1" applyAlignment="1" applyProtection="1">
      <alignment wrapText="1"/>
      <protection locked="0"/>
    </xf>
    <xf numFmtId="0" fontId="25" fillId="0" borderId="3" xfId="0" applyFont="1" applyBorder="1" applyAlignment="1" applyProtection="1">
      <alignment wrapText="1"/>
      <protection locked="0"/>
    </xf>
    <xf numFmtId="49" fontId="25" fillId="0" borderId="3" xfId="0" applyNumberFormat="1" applyFont="1" applyBorder="1" applyAlignment="1" applyProtection="1">
      <alignment horizontal="left" wrapText="1"/>
      <protection locked="0"/>
    </xf>
    <xf numFmtId="0" fontId="24" fillId="0" borderId="3" xfId="0" applyFont="1" applyBorder="1" applyProtection="1">
      <protection locked="0"/>
    </xf>
    <xf numFmtId="0" fontId="24" fillId="0" borderId="18" xfId="0" applyFont="1" applyBorder="1" applyProtection="1">
      <protection locked="0"/>
    </xf>
    <xf numFmtId="0" fontId="24" fillId="0" borderId="15" xfId="0" applyFont="1" applyBorder="1" applyProtection="1">
      <protection locked="0"/>
    </xf>
    <xf numFmtId="0" fontId="24" fillId="0" borderId="16" xfId="0" applyFont="1" applyBorder="1" applyProtection="1">
      <protection locked="0"/>
    </xf>
    <xf numFmtId="43" fontId="24" fillId="0" borderId="3" xfId="0" applyNumberFormat="1" applyFont="1" applyBorder="1" applyProtection="1">
      <protection locked="0"/>
    </xf>
    <xf numFmtId="43" fontId="24" fillId="0" borderId="15" xfId="0" applyNumberFormat="1" applyFont="1" applyBorder="1" applyProtection="1">
      <protection locked="0"/>
    </xf>
    <xf numFmtId="43" fontId="24" fillId="0" borderId="18" xfId="0" applyNumberFormat="1" applyFont="1" applyBorder="1" applyProtection="1">
      <protection locked="0"/>
    </xf>
    <xf numFmtId="0" fontId="10" fillId="0" borderId="0" xfId="0" applyFont="1" applyAlignment="1">
      <alignment horizontal="center" wrapText="1"/>
    </xf>
    <xf numFmtId="0" fontId="4" fillId="0" borderId="0" xfId="0" applyFont="1" applyAlignment="1">
      <alignment vertical="center"/>
    </xf>
    <xf numFmtId="0" fontId="26" fillId="0" borderId="0" xfId="0" applyFont="1"/>
    <xf numFmtId="4" fontId="10" fillId="0" borderId="39" xfId="0" applyNumberFormat="1" applyFont="1" applyBorder="1"/>
    <xf numFmtId="14" fontId="9" fillId="0" borderId="0" xfId="0" applyNumberFormat="1" applyFont="1" applyAlignment="1">
      <alignment horizontal="left" vertical="center" wrapText="1"/>
    </xf>
    <xf numFmtId="165" fontId="10" fillId="0" borderId="39" xfId="0" applyNumberFormat="1" applyFont="1" applyBorder="1" applyAlignment="1" applyProtection="1">
      <alignment horizontal="right"/>
      <protection locked="0"/>
    </xf>
    <xf numFmtId="16" fontId="10" fillId="0" borderId="39" xfId="0" applyNumberFormat="1" applyFont="1" applyBorder="1" applyAlignment="1" applyProtection="1">
      <alignment horizontal="left" wrapText="1"/>
      <protection locked="0"/>
    </xf>
    <xf numFmtId="49" fontId="10" fillId="0" borderId="39" xfId="0" applyNumberFormat="1" applyFont="1" applyBorder="1" applyAlignment="1" applyProtection="1">
      <alignment horizontal="right"/>
      <protection locked="0"/>
    </xf>
    <xf numFmtId="170" fontId="10" fillId="0" borderId="39" xfId="0" applyNumberFormat="1" applyFont="1" applyBorder="1" applyProtection="1">
      <protection locked="0"/>
    </xf>
    <xf numFmtId="170" fontId="10" fillId="0" borderId="39" xfId="0" applyNumberFormat="1" applyFont="1" applyBorder="1" applyAlignment="1" applyProtection="1">
      <alignment horizontal="right"/>
      <protection locked="0"/>
    </xf>
    <xf numFmtId="170" fontId="10" fillId="0" borderId="39" xfId="0" applyNumberFormat="1" applyFont="1" applyBorder="1" applyAlignment="1" applyProtection="1">
      <alignment wrapText="1"/>
      <protection locked="0"/>
    </xf>
    <xf numFmtId="170" fontId="10" fillId="0" borderId="39" xfId="0" applyNumberFormat="1" applyFont="1" applyBorder="1"/>
    <xf numFmtId="0" fontId="10" fillId="0" borderId="39" xfId="0" applyFont="1" applyBorder="1" applyAlignment="1" applyProtection="1">
      <alignment horizontal="left" wrapText="1"/>
      <protection locked="0"/>
    </xf>
    <xf numFmtId="49" fontId="10" fillId="0" borderId="39" xfId="0" applyNumberFormat="1" applyFont="1" applyBorder="1" applyAlignment="1" applyProtection="1">
      <alignment horizontal="left" wrapText="1"/>
      <protection locked="0"/>
    </xf>
    <xf numFmtId="165" fontId="10" fillId="0" borderId="39" xfId="0" applyNumberFormat="1" applyFont="1" applyBorder="1" applyProtection="1">
      <protection locked="0"/>
    </xf>
    <xf numFmtId="170" fontId="10" fillId="0" borderId="39" xfId="0" applyNumberFormat="1" applyFont="1" applyBorder="1" applyAlignment="1" applyProtection="1">
      <alignment horizontal="center" wrapText="1"/>
      <protection locked="0"/>
    </xf>
    <xf numFmtId="0" fontId="11" fillId="0" borderId="39" xfId="0" applyFont="1" applyBorder="1" applyAlignment="1">
      <alignment horizontal="center" vertical="center"/>
    </xf>
    <xf numFmtId="0" fontId="11" fillId="0" borderId="39" xfId="0" applyFont="1" applyBorder="1" applyAlignment="1">
      <alignment horizontal="left" vertical="center" wrapText="1"/>
    </xf>
    <xf numFmtId="0" fontId="11" fillId="0" borderId="39" xfId="0" applyFont="1" applyBorder="1" applyAlignment="1">
      <alignment horizontal="center" vertical="center" textRotation="90" wrapText="1"/>
    </xf>
    <xf numFmtId="0" fontId="10" fillId="0" borderId="19" xfId="0" applyFont="1" applyBorder="1" applyAlignment="1">
      <alignment horizontal="right"/>
    </xf>
    <xf numFmtId="168" fontId="10" fillId="0" borderId="19" xfId="0" applyNumberFormat="1" applyFont="1" applyBorder="1"/>
    <xf numFmtId="16" fontId="10" fillId="0" borderId="4" xfId="0" applyNumberFormat="1" applyFont="1" applyBorder="1" applyAlignment="1">
      <alignment horizontal="right" wrapText="1"/>
    </xf>
    <xf numFmtId="0" fontId="24" fillId="0" borderId="4" xfId="0" applyFont="1" applyBorder="1" applyAlignment="1">
      <alignment horizontal="left" wrapText="1"/>
    </xf>
    <xf numFmtId="166" fontId="10" fillId="0" borderId="4" xfId="0" applyNumberFormat="1" applyFont="1" applyBorder="1" applyAlignment="1">
      <alignment wrapText="1"/>
    </xf>
    <xf numFmtId="170" fontId="10" fillId="0" borderId="25" xfId="0" applyNumberFormat="1" applyFont="1" applyBorder="1" applyAlignment="1">
      <alignment wrapText="1"/>
    </xf>
    <xf numFmtId="170" fontId="10" fillId="0" borderId="10" xfId="0" applyNumberFormat="1" applyFont="1" applyBorder="1" applyAlignment="1">
      <alignment wrapText="1"/>
    </xf>
    <xf numFmtId="170" fontId="10" fillId="0" borderId="4" xfId="0" applyNumberFormat="1" applyFont="1" applyBorder="1" applyAlignment="1">
      <alignment wrapText="1"/>
    </xf>
    <xf numFmtId="170" fontId="10" fillId="0" borderId="3" xfId="0" applyNumberFormat="1" applyFont="1" applyBorder="1" applyAlignment="1">
      <alignment wrapText="1"/>
    </xf>
    <xf numFmtId="170" fontId="10" fillId="0" borderId="20" xfId="0" applyNumberFormat="1" applyFont="1" applyBorder="1" applyAlignment="1">
      <alignment wrapText="1"/>
    </xf>
    <xf numFmtId="170" fontId="10" fillId="0" borderId="26" xfId="0" applyNumberFormat="1" applyFont="1" applyBorder="1" applyAlignment="1">
      <alignment wrapText="1"/>
    </xf>
    <xf numFmtId="170" fontId="10" fillId="0" borderId="27" xfId="0" applyNumberFormat="1" applyFont="1" applyBorder="1" applyAlignment="1">
      <alignment wrapText="1"/>
    </xf>
    <xf numFmtId="170" fontId="10" fillId="0" borderId="28" xfId="0" applyNumberFormat="1" applyFont="1" applyBorder="1" applyAlignment="1">
      <alignment vertical="center" wrapText="1"/>
    </xf>
    <xf numFmtId="170" fontId="10" fillId="0" borderId="4" xfId="0" applyNumberFormat="1" applyFont="1" applyBorder="1" applyAlignment="1">
      <alignment horizontal="center" wrapText="1"/>
    </xf>
    <xf numFmtId="165" fontId="10" fillId="0" borderId="3" xfId="0" applyNumberFormat="1" applyFont="1" applyBorder="1" applyAlignment="1">
      <alignment horizontal="right"/>
    </xf>
    <xf numFmtId="49" fontId="10" fillId="0" borderId="20" xfId="0" applyNumberFormat="1" applyFont="1" applyBorder="1" applyAlignment="1">
      <alignment horizontal="right"/>
    </xf>
    <xf numFmtId="170" fontId="10" fillId="0" borderId="3" xfId="0" applyNumberFormat="1" applyFont="1" applyBorder="1" applyAlignment="1">
      <alignment horizontal="right"/>
    </xf>
    <xf numFmtId="170" fontId="10" fillId="0" borderId="20" xfId="0" applyNumberFormat="1" applyFont="1" applyBorder="1" applyAlignment="1">
      <alignment horizontal="right"/>
    </xf>
    <xf numFmtId="170" fontId="10" fillId="0" borderId="28" xfId="0" applyNumberFormat="1" applyFont="1" applyBorder="1" applyAlignment="1">
      <alignment horizontal="left" wrapText="1"/>
    </xf>
    <xf numFmtId="0" fontId="9" fillId="9" borderId="39" xfId="0" applyFont="1" applyFill="1" applyBorder="1" applyAlignment="1">
      <alignment horizontal="center" vertical="center" wrapText="1"/>
    </xf>
    <xf numFmtId="0" fontId="10" fillId="9" borderId="39" xfId="0" applyFont="1" applyFill="1" applyBorder="1" applyAlignment="1">
      <alignment horizontal="center" vertical="center" wrapText="1"/>
    </xf>
    <xf numFmtId="170" fontId="10" fillId="0" borderId="39" xfId="0" applyNumberFormat="1" applyFont="1" applyBorder="1" applyAlignment="1">
      <alignment horizontal="right"/>
    </xf>
    <xf numFmtId="0" fontId="26" fillId="0" borderId="39" xfId="0" applyFont="1" applyBorder="1" applyAlignment="1" applyProtection="1">
      <alignment horizontal="center" vertical="center" wrapText="1"/>
      <protection locked="0"/>
    </xf>
    <xf numFmtId="2" fontId="10" fillId="0" borderId="0" xfId="0" applyNumberFormat="1" applyFont="1" applyProtection="1">
      <protection locked="0"/>
    </xf>
    <xf numFmtId="164" fontId="12" fillId="0" borderId="39" xfId="0" applyNumberFormat="1" applyFont="1" applyBorder="1"/>
    <xf numFmtId="0" fontId="9" fillId="0" borderId="39" xfId="0" applyFont="1" applyBorder="1" applyAlignment="1">
      <alignment horizontal="left" wrapText="1"/>
    </xf>
    <xf numFmtId="49" fontId="10" fillId="0" borderId="39" xfId="0" applyNumberFormat="1" applyFont="1" applyBorder="1" applyAlignment="1">
      <alignment horizontal="right"/>
    </xf>
    <xf numFmtId="0" fontId="15" fillId="0" borderId="0" xfId="0" applyFont="1" applyAlignment="1" applyProtection="1">
      <alignment horizontal="left" vertical="center"/>
      <protection locked="0"/>
    </xf>
    <xf numFmtId="167" fontId="10" fillId="0" borderId="0" xfId="0" applyNumberFormat="1" applyFont="1" applyAlignment="1" applyProtection="1">
      <alignment horizontal="center" vertical="center" wrapText="1"/>
      <protection locked="0"/>
    </xf>
    <xf numFmtId="43" fontId="10" fillId="0" borderId="0" xfId="0" applyNumberFormat="1" applyFont="1" applyAlignment="1" applyProtection="1">
      <alignment horizontal="right" vertical="center"/>
      <protection locked="0"/>
    </xf>
    <xf numFmtId="0" fontId="10" fillId="0" borderId="0" xfId="0" applyFont="1" applyAlignment="1" applyProtection="1">
      <alignment vertical="center"/>
      <protection locked="0"/>
    </xf>
    <xf numFmtId="0" fontId="10" fillId="0" borderId="19" xfId="0" applyFont="1" applyBorder="1" applyAlignment="1" applyProtection="1">
      <alignment horizontal="right"/>
      <protection locked="0"/>
    </xf>
    <xf numFmtId="0" fontId="9" fillId="0" borderId="0" xfId="0" applyFont="1" applyProtection="1">
      <protection locked="0"/>
    </xf>
    <xf numFmtId="0" fontId="10" fillId="0" borderId="0" xfId="0" applyFont="1" applyAlignment="1" applyProtection="1">
      <alignment horizontal="center" wrapText="1"/>
      <protection locked="0"/>
    </xf>
    <xf numFmtId="43" fontId="10" fillId="0" borderId="39" xfId="3" applyFont="1" applyBorder="1" applyProtection="1"/>
    <xf numFmtId="0" fontId="9" fillId="0" borderId="39" xfId="0" applyFont="1" applyBorder="1" applyAlignment="1">
      <alignment horizontal="center" vertical="center"/>
    </xf>
    <xf numFmtId="0" fontId="9" fillId="0" borderId="39" xfId="0" applyFont="1" applyBorder="1" applyAlignment="1">
      <alignment horizontal="left" vertical="center" wrapText="1"/>
    </xf>
    <xf numFmtId="0" fontId="9" fillId="0" borderId="39" xfId="0" applyFont="1" applyBorder="1" applyAlignment="1">
      <alignment horizontal="center" vertical="center" textRotation="90" wrapText="1"/>
    </xf>
    <xf numFmtId="0" fontId="27" fillId="0" borderId="39" xfId="0" applyFont="1" applyBorder="1" applyAlignment="1">
      <alignment horizontal="center" vertical="center" wrapText="1"/>
    </xf>
    <xf numFmtId="2" fontId="10" fillId="0" borderId="49" xfId="0" applyNumberFormat="1" applyFont="1" applyBorder="1"/>
    <xf numFmtId="4" fontId="10" fillId="0" borderId="19" xfId="0" applyNumberFormat="1" applyFont="1" applyBorder="1"/>
    <xf numFmtId="2" fontId="10" fillId="0" borderId="19" xfId="0" quotePrefix="1" applyNumberFormat="1" applyFont="1" applyBorder="1" applyAlignment="1">
      <alignment horizontal="center"/>
    </xf>
    <xf numFmtId="169" fontId="10" fillId="0" borderId="0" xfId="0" applyNumberFormat="1" applyFont="1"/>
    <xf numFmtId="169" fontId="9" fillId="0" borderId="0" xfId="0" applyNumberFormat="1" applyFont="1"/>
    <xf numFmtId="170" fontId="10" fillId="6" borderId="0" xfId="0" applyNumberFormat="1" applyFont="1" applyFill="1" applyAlignment="1" applyProtection="1">
      <alignment horizontal="right"/>
      <protection locked="0"/>
    </xf>
    <xf numFmtId="170" fontId="10" fillId="0" borderId="0" xfId="0" applyNumberFormat="1" applyFont="1" applyAlignment="1">
      <alignment horizontal="right"/>
    </xf>
    <xf numFmtId="170" fontId="10" fillId="8" borderId="0" xfId="0" applyNumberFormat="1" applyFont="1" applyFill="1" applyProtection="1">
      <protection locked="0"/>
    </xf>
    <xf numFmtId="171" fontId="10" fillId="0" borderId="46" xfId="0" applyNumberFormat="1" applyFont="1" applyBorder="1"/>
    <xf numFmtId="170" fontId="10" fillId="0" borderId="19" xfId="0" applyNumberFormat="1" applyFont="1" applyBorder="1"/>
    <xf numFmtId="170" fontId="9" fillId="0" borderId="0" xfId="0" applyNumberFormat="1" applyFont="1"/>
    <xf numFmtId="170" fontId="10" fillId="8" borderId="0" xfId="0" applyNumberFormat="1" applyFont="1" applyFill="1" applyAlignment="1" applyProtection="1">
      <alignment horizontal="right"/>
      <protection locked="0"/>
    </xf>
    <xf numFmtId="170" fontId="10" fillId="4" borderId="0" xfId="0" applyNumberFormat="1" applyFont="1" applyFill="1" applyAlignment="1" applyProtection="1">
      <alignment horizontal="right"/>
      <protection locked="0"/>
    </xf>
    <xf numFmtId="170" fontId="9" fillId="0" borderId="0" xfId="0" applyNumberFormat="1" applyFont="1" applyAlignment="1">
      <alignment horizontal="left" vertical="center" wrapText="1"/>
    </xf>
    <xf numFmtId="170" fontId="10" fillId="0" borderId="0" xfId="0" applyNumberFormat="1" applyFont="1" applyAlignment="1">
      <alignment horizontal="left" vertical="center" wrapText="1"/>
    </xf>
    <xf numFmtId="170" fontId="10" fillId="0" borderId="0" xfId="0" applyNumberFormat="1" applyFont="1" applyAlignment="1">
      <alignment horizontal="left"/>
    </xf>
    <xf numFmtId="170" fontId="10" fillId="6" borderId="0" xfId="0" applyNumberFormat="1" applyFont="1" applyFill="1" applyAlignment="1" applyProtection="1">
      <alignment wrapText="1"/>
      <protection locked="0"/>
    </xf>
    <xf numFmtId="170" fontId="10" fillId="6" borderId="0" xfId="0" applyNumberFormat="1" applyFont="1" applyFill="1" applyProtection="1">
      <protection locked="0"/>
    </xf>
    <xf numFmtId="170" fontId="9" fillId="0" borderId="0" xfId="0" applyNumberFormat="1" applyFont="1" applyAlignment="1">
      <alignment horizontal="left"/>
    </xf>
    <xf numFmtId="170" fontId="10" fillId="0" borderId="0" xfId="3" applyNumberFormat="1" applyFont="1" applyAlignment="1">
      <alignment horizontal="right"/>
    </xf>
    <xf numFmtId="171" fontId="10" fillId="0" borderId="0" xfId="0" applyNumberFormat="1" applyFont="1"/>
    <xf numFmtId="171" fontId="9" fillId="0" borderId="0" xfId="0" applyNumberFormat="1" applyFont="1" applyAlignment="1">
      <alignment horizontal="left" wrapText="1"/>
    </xf>
    <xf numFmtId="171" fontId="10" fillId="0" borderId="0" xfId="0" applyNumberFormat="1" applyFont="1" applyAlignment="1">
      <alignment wrapText="1"/>
    </xf>
    <xf numFmtId="171" fontId="9" fillId="0" borderId="21" xfId="0" applyNumberFormat="1" applyFont="1" applyBorder="1"/>
    <xf numFmtId="171" fontId="9" fillId="0" borderId="0" xfId="0" applyNumberFormat="1" applyFont="1" applyAlignment="1">
      <alignment horizontal="left"/>
    </xf>
    <xf numFmtId="171" fontId="9" fillId="0" borderId="46" xfId="0" applyNumberFormat="1" applyFont="1" applyBorder="1"/>
    <xf numFmtId="171" fontId="9" fillId="0" borderId="0" xfId="0" applyNumberFormat="1" applyFont="1"/>
    <xf numFmtId="170" fontId="10" fillId="0" borderId="46" xfId="0" applyNumberFormat="1" applyFont="1" applyBorder="1" applyAlignment="1">
      <alignment horizontal="right"/>
    </xf>
    <xf numFmtId="43" fontId="9" fillId="0" borderId="46" xfId="3" applyFont="1" applyBorder="1" applyProtection="1"/>
    <xf numFmtId="171" fontId="10" fillId="0" borderId="0" xfId="0" applyNumberFormat="1" applyFont="1" applyAlignment="1" applyProtection="1">
      <alignment horizontal="left" wrapText="1"/>
      <protection locked="0"/>
    </xf>
    <xf numFmtId="171" fontId="9" fillId="0" borderId="0" xfId="0" applyNumberFormat="1" applyFont="1" applyAlignment="1" applyProtection="1">
      <alignment horizontal="left" wrapText="1"/>
      <protection locked="0"/>
    </xf>
    <xf numFmtId="170" fontId="10" fillId="8" borderId="0" xfId="0" applyNumberFormat="1" applyFont="1" applyFill="1" applyAlignment="1" applyProtection="1">
      <alignment wrapText="1"/>
      <protection locked="0"/>
    </xf>
    <xf numFmtId="43" fontId="3" fillId="0" borderId="0" xfId="5" applyFont="1"/>
    <xf numFmtId="43" fontId="3" fillId="0" borderId="0" xfId="5" applyFont="1" applyAlignment="1">
      <alignment wrapText="1"/>
    </xf>
    <xf numFmtId="0" fontId="0" fillId="0" borderId="0" xfId="0" applyAlignment="1">
      <alignment wrapText="1"/>
    </xf>
    <xf numFmtId="0" fontId="3" fillId="0" borderId="0" xfId="0" applyFont="1" applyAlignment="1">
      <alignment wrapText="1"/>
    </xf>
    <xf numFmtId="43" fontId="0" fillId="0" borderId="0" xfId="3" applyFont="1"/>
    <xf numFmtId="43" fontId="0" fillId="0" borderId="25" xfId="3" applyFont="1" applyBorder="1"/>
    <xf numFmtId="43" fontId="0" fillId="0" borderId="19" xfId="3" applyFont="1" applyBorder="1"/>
    <xf numFmtId="0" fontId="22" fillId="0" borderId="0" xfId="0" applyFont="1" applyAlignment="1">
      <alignment horizontal="left" vertical="center" wrapText="1"/>
    </xf>
    <xf numFmtId="0" fontId="21" fillId="0" borderId="0" xfId="0" applyFont="1" applyAlignment="1">
      <alignment vertical="center" wrapText="1"/>
    </xf>
    <xf numFmtId="0" fontId="10" fillId="0" borderId="0" xfId="0" applyFont="1" applyAlignment="1">
      <alignment horizontal="left" vertical="center" wrapText="1"/>
    </xf>
    <xf numFmtId="0" fontId="22" fillId="0" borderId="0" xfId="0" applyFont="1" applyAlignment="1">
      <alignment vertical="center" wrapText="1"/>
    </xf>
    <xf numFmtId="0" fontId="10" fillId="0" borderId="18"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4" xfId="0" applyFont="1" applyBorder="1" applyAlignment="1">
      <alignment horizontal="center" vertical="center" wrapText="1"/>
    </xf>
    <xf numFmtId="0" fontId="10" fillId="0" borderId="36" xfId="0" applyFont="1" applyBorder="1" applyAlignment="1">
      <alignment vertical="center" wrapText="1"/>
    </xf>
    <xf numFmtId="0" fontId="10" fillId="0" borderId="10" xfId="0" applyFont="1" applyBorder="1" applyAlignment="1">
      <alignment horizontal="center" vertical="center" wrapText="1"/>
    </xf>
    <xf numFmtId="0" fontId="10" fillId="0" borderId="11" xfId="0" applyFont="1" applyBorder="1" applyAlignment="1">
      <alignment wrapText="1"/>
    </xf>
    <xf numFmtId="0" fontId="10" fillId="0" borderId="11" xfId="0" applyFont="1" applyBorder="1"/>
    <xf numFmtId="0" fontId="10" fillId="0" borderId="18" xfId="0" applyFont="1" applyBorder="1" applyAlignment="1">
      <alignment horizontal="center" vertical="center" wrapText="1"/>
    </xf>
    <xf numFmtId="0" fontId="10" fillId="0" borderId="18" xfId="0" applyFont="1" applyBorder="1" applyAlignment="1">
      <alignment horizontal="center" vertical="center" textRotation="90" wrapText="1"/>
    </xf>
    <xf numFmtId="0" fontId="10" fillId="0" borderId="11" xfId="0" applyFont="1" applyBorder="1" applyAlignment="1">
      <alignment horizontal="center" vertical="center" textRotation="90" wrapText="1"/>
    </xf>
    <xf numFmtId="0" fontId="10" fillId="0" borderId="36" xfId="0" applyFont="1" applyBorder="1" applyAlignment="1">
      <alignment horizontal="center" vertical="center" wrapText="1"/>
    </xf>
    <xf numFmtId="43" fontId="10" fillId="3" borderId="10" xfId="0" applyNumberFormat="1" applyFont="1" applyFill="1" applyBorder="1" applyAlignment="1">
      <alignment horizontal="center" vertical="center" wrapText="1"/>
    </xf>
    <xf numFmtId="43" fontId="10" fillId="3" borderId="11"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xf>
    <xf numFmtId="0" fontId="10" fillId="0" borderId="12" xfId="0" applyFont="1" applyBorder="1" applyAlignment="1">
      <alignment horizont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textRotation="90" wrapText="1"/>
    </xf>
    <xf numFmtId="0" fontId="10" fillId="0" borderId="3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wrapText="1"/>
    </xf>
    <xf numFmtId="0" fontId="10" fillId="5" borderId="44"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45" xfId="0" applyFont="1" applyFill="1" applyBorder="1" applyAlignment="1">
      <alignment horizontal="center" vertical="center"/>
    </xf>
    <xf numFmtId="0" fontId="9" fillId="0" borderId="10" xfId="0" applyFont="1" applyBorder="1" applyAlignment="1">
      <alignment horizontal="center" vertical="center" textRotation="90" wrapText="1"/>
    </xf>
    <xf numFmtId="0" fontId="9" fillId="0" borderId="10" xfId="0" applyFont="1" applyBorder="1" applyAlignment="1">
      <alignment horizontal="center" vertical="center" wrapText="1"/>
    </xf>
    <xf numFmtId="0" fontId="9" fillId="0" borderId="11" xfId="0" applyFont="1" applyBorder="1" applyAlignment="1">
      <alignment wrapText="1"/>
    </xf>
    <xf numFmtId="0" fontId="9" fillId="0" borderId="3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textRotation="90" wrapText="1"/>
    </xf>
    <xf numFmtId="0" fontId="9" fillId="0" borderId="12" xfId="0" applyFont="1" applyBorder="1" applyAlignment="1">
      <alignment horizontal="center" vertical="center"/>
    </xf>
    <xf numFmtId="0" fontId="9" fillId="0" borderId="11" xfId="0" applyFont="1" applyBorder="1" applyAlignment="1">
      <alignment horizontal="center" vertical="center" wrapText="1"/>
    </xf>
    <xf numFmtId="0" fontId="15" fillId="0" borderId="0" xfId="0" applyFont="1" applyAlignment="1">
      <alignment horizontal="left" vertical="center"/>
    </xf>
    <xf numFmtId="0" fontId="15" fillId="0" borderId="0" xfId="0" applyFont="1" applyAlignment="1">
      <alignment vertical="center"/>
    </xf>
    <xf numFmtId="167" fontId="10" fillId="2" borderId="6" xfId="0" applyNumberFormat="1" applyFont="1" applyFill="1" applyBorder="1" applyAlignment="1">
      <alignment horizontal="center" vertical="center" wrapText="1"/>
    </xf>
    <xf numFmtId="167" fontId="10" fillId="2" borderId="12" xfId="0" applyNumberFormat="1" applyFont="1" applyFill="1" applyBorder="1" applyAlignment="1">
      <alignment horizontal="center" vertical="center" wrapText="1"/>
    </xf>
    <xf numFmtId="0" fontId="9" fillId="0" borderId="21" xfId="0" applyFont="1" applyBorder="1" applyAlignment="1">
      <alignment horizontal="left" vertical="center"/>
    </xf>
    <xf numFmtId="0" fontId="10" fillId="0" borderId="21" xfId="0" applyFont="1" applyBorder="1" applyAlignment="1">
      <alignment horizontal="left" vertical="center"/>
    </xf>
    <xf numFmtId="0" fontId="10" fillId="0" borderId="21" xfId="0" applyFont="1" applyBorder="1" applyAlignment="1">
      <alignment vertical="center"/>
    </xf>
    <xf numFmtId="0" fontId="10" fillId="5" borderId="6" xfId="0" applyFont="1" applyFill="1" applyBorder="1" applyAlignment="1">
      <alignment horizontal="center" vertical="center"/>
    </xf>
    <xf numFmtId="0" fontId="10" fillId="5" borderId="12"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0" xfId="0" applyFont="1" applyBorder="1" applyAlignment="1">
      <alignment horizontal="justify" vertical="center" wrapText="1"/>
    </xf>
    <xf numFmtId="0" fontId="10" fillId="0" borderId="0" xfId="0" applyFont="1" applyAlignment="1">
      <alignment horizontal="left" vertical="center" indent="3"/>
    </xf>
    <xf numFmtId="0" fontId="10" fillId="0" borderId="0" xfId="0" applyFont="1" applyAlignment="1">
      <alignment horizontal="left" vertical="center" indent="1"/>
    </xf>
    <xf numFmtId="0" fontId="10" fillId="0" borderId="0" xfId="0" applyFont="1" applyAlignment="1" applyProtection="1">
      <alignment horizontal="left" vertical="top"/>
      <protection locked="0"/>
    </xf>
    <xf numFmtId="0" fontId="9" fillId="0" borderId="0" xfId="0" applyFont="1" applyAlignment="1">
      <alignment horizontal="left" wrapText="1"/>
    </xf>
    <xf numFmtId="0" fontId="10" fillId="0" borderId="0" xfId="0" applyFont="1" applyAlignment="1">
      <alignment horizontal="left" wrapText="1"/>
    </xf>
    <xf numFmtId="0" fontId="10" fillId="0" borderId="0" xfId="0" applyFont="1"/>
    <xf numFmtId="170" fontId="9" fillId="0" borderId="0" xfId="0" applyNumberFormat="1" applyFont="1" applyAlignment="1">
      <alignment horizontal="left" vertical="center" wrapText="1"/>
    </xf>
    <xf numFmtId="0" fontId="10" fillId="0" borderId="0" xfId="0" applyFont="1" applyAlignment="1">
      <alignment vertical="center" wrapText="1"/>
    </xf>
    <xf numFmtId="0" fontId="10" fillId="0" borderId="0" xfId="0" applyFont="1" applyAlignment="1">
      <alignment vertical="center"/>
    </xf>
    <xf numFmtId="0" fontId="10" fillId="0" borderId="0" xfId="0" applyFont="1" applyAlignment="1">
      <alignment horizontal="left" vertical="center"/>
    </xf>
    <xf numFmtId="170" fontId="10" fillId="0" borderId="0" xfId="0" applyNumberFormat="1" applyFont="1" applyAlignment="1">
      <alignment horizontal="left" wrapText="1"/>
    </xf>
    <xf numFmtId="0" fontId="15" fillId="0" borderId="0" xfId="0" applyFont="1" applyAlignment="1">
      <alignment horizontal="left"/>
    </xf>
    <xf numFmtId="0" fontId="9" fillId="0" borderId="0" xfId="0" applyFont="1" applyAlignment="1">
      <alignment horizontal="left" vertical="center"/>
    </xf>
    <xf numFmtId="17" fontId="11" fillId="0" borderId="0" xfId="0" applyNumberFormat="1" applyFont="1" applyAlignment="1">
      <alignment horizontal="right"/>
    </xf>
    <xf numFmtId="0" fontId="11" fillId="0" borderId="0" xfId="0" applyFont="1" applyAlignment="1">
      <alignment horizontal="right"/>
    </xf>
    <xf numFmtId="171" fontId="10" fillId="0" borderId="0" xfId="0" applyNumberFormat="1" applyFont="1" applyAlignment="1" applyProtection="1">
      <alignment horizontal="left" wrapText="1"/>
      <protection locked="0"/>
    </xf>
    <xf numFmtId="171" fontId="9" fillId="0" borderId="0" xfId="0" applyNumberFormat="1" applyFont="1"/>
    <xf numFmtId="170" fontId="10" fillId="0" borderId="0" xfId="0" applyNumberFormat="1" applyFont="1" applyAlignment="1">
      <alignment horizontal="left"/>
    </xf>
    <xf numFmtId="0" fontId="9" fillId="0" borderId="0" xfId="0" applyFont="1" applyAlignment="1">
      <alignment horizontal="justify" vertical="top"/>
    </xf>
    <xf numFmtId="0" fontId="10" fillId="0" borderId="0" xfId="0" applyFont="1" applyAlignment="1">
      <alignment horizontal="left" vertical="top" wrapText="1"/>
    </xf>
    <xf numFmtId="0" fontId="10" fillId="10" borderId="0" xfId="0" applyFont="1" applyFill="1" applyAlignment="1">
      <alignment horizontal="left" vertical="center"/>
    </xf>
    <xf numFmtId="0" fontId="10" fillId="0" borderId="0" xfId="0" applyFont="1" applyAlignment="1" applyProtection="1">
      <alignment wrapText="1"/>
      <protection locked="0"/>
    </xf>
    <xf numFmtId="0" fontId="10" fillId="0" borderId="4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45" xfId="0" applyFont="1" applyBorder="1" applyAlignment="1">
      <alignment horizontal="center" vertical="center" wrapText="1"/>
    </xf>
    <xf numFmtId="0" fontId="9" fillId="0" borderId="0" xfId="0" applyFont="1" applyAlignment="1">
      <alignment horizontal="center" vertical="center"/>
    </xf>
    <xf numFmtId="43" fontId="3" fillId="0" borderId="0" xfId="5" applyFont="1" applyAlignment="1">
      <alignment wrapText="1"/>
    </xf>
    <xf numFmtId="0" fontId="3" fillId="0" borderId="0" xfId="0" applyFont="1" applyAlignment="1">
      <alignment wrapText="1"/>
    </xf>
    <xf numFmtId="43" fontId="3" fillId="0" borderId="0" xfId="5" applyFont="1" applyAlignment="1">
      <alignment horizontal="center"/>
    </xf>
    <xf numFmtId="43" fontId="0" fillId="0" borderId="0" xfId="5" applyFont="1" applyAlignment="1">
      <alignment horizontal="center"/>
    </xf>
    <xf numFmtId="0" fontId="9" fillId="0" borderId="0" xfId="0" applyFont="1" applyAlignment="1">
      <alignment horizontal="center"/>
    </xf>
    <xf numFmtId="14" fontId="8" fillId="6" borderId="0" xfId="1" applyNumberFormat="1" applyFont="1" applyFill="1"/>
    <xf numFmtId="0" fontId="8" fillId="6" borderId="0" xfId="1" applyFont="1" applyFill="1"/>
    <xf numFmtId="0" fontId="1" fillId="0" borderId="0" xfId="1" applyFont="1" applyAlignment="1" applyProtection="1">
      <alignment wrapText="1"/>
      <protection locked="0"/>
    </xf>
    <xf numFmtId="0" fontId="2" fillId="0" borderId="0" xfId="1" applyFont="1" applyAlignment="1" applyProtection="1">
      <alignment wrapText="1"/>
      <protection locked="0"/>
    </xf>
    <xf numFmtId="0" fontId="8" fillId="0" borderId="0" xfId="1" applyFont="1"/>
  </cellXfs>
  <cellStyles count="6">
    <cellStyle name="Comma" xfId="3" builtinId="3"/>
    <cellStyle name="Comma 2" xfId="5" xr:uid="{00000000-0005-0000-0000-000001000000}"/>
    <cellStyle name="Normal" xfId="0" builtinId="0"/>
    <cellStyle name="Normal 2" xfId="1" xr:uid="{00000000-0005-0000-0000-000003000000}"/>
    <cellStyle name="Normal 3" xfId="2" xr:uid="{00000000-0005-0000-0000-000004000000}"/>
    <cellStyle name="Percent" xfId="4" builtinId="5"/>
  </cellStyles>
  <dxfs count="2">
    <dxf>
      <fill>
        <patternFill>
          <bgColor theme="5" tint="0.59996337778862885"/>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5E2D9"/>
      <color rgb="FFF7D7E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70</xdr:row>
      <xdr:rowOff>0</xdr:rowOff>
    </xdr:from>
    <xdr:to>
      <xdr:col>8</xdr:col>
      <xdr:colOff>0</xdr:colOff>
      <xdr:row>70</xdr:row>
      <xdr:rowOff>0</xdr:rowOff>
    </xdr:to>
    <xdr:sp macro="" textlink="">
      <xdr:nvSpPr>
        <xdr:cNvPr id="1028" name="Text 1">
          <a:extLst>
            <a:ext uri="{FF2B5EF4-FFF2-40B4-BE49-F238E27FC236}">
              <a16:creationId xmlns:a16="http://schemas.microsoft.com/office/drawing/2014/main" id="{00000000-0008-0000-0200-000004040000}"/>
            </a:ext>
          </a:extLst>
        </xdr:cNvPr>
        <xdr:cNvSpPr txBox="1">
          <a:spLocks noChangeArrowheads="1"/>
        </xdr:cNvSpPr>
      </xdr:nvSpPr>
      <xdr:spPr bwMode="auto">
        <a:xfrm>
          <a:off x="4581525" y="16278225"/>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70</xdr:row>
      <xdr:rowOff>0</xdr:rowOff>
    </xdr:from>
    <xdr:to>
      <xdr:col>8</xdr:col>
      <xdr:colOff>0</xdr:colOff>
      <xdr:row>70</xdr:row>
      <xdr:rowOff>0</xdr:rowOff>
    </xdr:to>
    <xdr:sp macro="" textlink="">
      <xdr:nvSpPr>
        <xdr:cNvPr id="1033" name="Text 1">
          <a:extLst>
            <a:ext uri="{FF2B5EF4-FFF2-40B4-BE49-F238E27FC236}">
              <a16:creationId xmlns:a16="http://schemas.microsoft.com/office/drawing/2014/main" id="{00000000-0008-0000-0200-000009040000}"/>
            </a:ext>
          </a:extLst>
        </xdr:cNvPr>
        <xdr:cNvSpPr txBox="1">
          <a:spLocks noChangeArrowheads="1"/>
        </xdr:cNvSpPr>
      </xdr:nvSpPr>
      <xdr:spPr bwMode="auto">
        <a:xfrm>
          <a:off x="4581525" y="16278225"/>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103</xdr:row>
      <xdr:rowOff>0</xdr:rowOff>
    </xdr:from>
    <xdr:to>
      <xdr:col>8</xdr:col>
      <xdr:colOff>0</xdr:colOff>
      <xdr:row>103</xdr:row>
      <xdr:rowOff>0</xdr:rowOff>
    </xdr:to>
    <xdr:sp macro="" textlink="">
      <xdr:nvSpPr>
        <xdr:cNvPr id="1037" name="Text 1">
          <a:extLst>
            <a:ext uri="{FF2B5EF4-FFF2-40B4-BE49-F238E27FC236}">
              <a16:creationId xmlns:a16="http://schemas.microsoft.com/office/drawing/2014/main" id="{00000000-0008-0000-0200-00000D040000}"/>
            </a:ext>
          </a:extLst>
        </xdr:cNvPr>
        <xdr:cNvSpPr txBox="1">
          <a:spLocks noChangeArrowheads="1"/>
        </xdr:cNvSpPr>
      </xdr:nvSpPr>
      <xdr:spPr bwMode="auto">
        <a:xfrm>
          <a:off x="4581525" y="24965025"/>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103</xdr:row>
      <xdr:rowOff>0</xdr:rowOff>
    </xdr:from>
    <xdr:to>
      <xdr:col>8</xdr:col>
      <xdr:colOff>0</xdr:colOff>
      <xdr:row>103</xdr:row>
      <xdr:rowOff>0</xdr:rowOff>
    </xdr:to>
    <xdr:sp macro="" textlink="">
      <xdr:nvSpPr>
        <xdr:cNvPr id="1038" name="Text 1">
          <a:extLst>
            <a:ext uri="{FF2B5EF4-FFF2-40B4-BE49-F238E27FC236}">
              <a16:creationId xmlns:a16="http://schemas.microsoft.com/office/drawing/2014/main" id="{00000000-0008-0000-0200-00000E040000}"/>
            </a:ext>
          </a:extLst>
        </xdr:cNvPr>
        <xdr:cNvSpPr txBox="1">
          <a:spLocks noChangeArrowheads="1"/>
        </xdr:cNvSpPr>
      </xdr:nvSpPr>
      <xdr:spPr bwMode="auto">
        <a:xfrm>
          <a:off x="4581525" y="24965025"/>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202</xdr:row>
      <xdr:rowOff>0</xdr:rowOff>
    </xdr:from>
    <xdr:to>
      <xdr:col>8</xdr:col>
      <xdr:colOff>0</xdr:colOff>
      <xdr:row>202</xdr:row>
      <xdr:rowOff>0</xdr:rowOff>
    </xdr:to>
    <xdr:sp macro="" textlink="">
      <xdr:nvSpPr>
        <xdr:cNvPr id="11" name="Text 1">
          <a:extLst>
            <a:ext uri="{FF2B5EF4-FFF2-40B4-BE49-F238E27FC236}">
              <a16:creationId xmlns:a16="http://schemas.microsoft.com/office/drawing/2014/main" id="{00000000-0008-0000-0200-00000B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202</xdr:row>
      <xdr:rowOff>0</xdr:rowOff>
    </xdr:from>
    <xdr:to>
      <xdr:col>8</xdr:col>
      <xdr:colOff>0</xdr:colOff>
      <xdr:row>202</xdr:row>
      <xdr:rowOff>0</xdr:rowOff>
    </xdr:to>
    <xdr:sp macro="" textlink="">
      <xdr:nvSpPr>
        <xdr:cNvPr id="12" name="Text 1">
          <a:extLst>
            <a:ext uri="{FF2B5EF4-FFF2-40B4-BE49-F238E27FC236}">
              <a16:creationId xmlns:a16="http://schemas.microsoft.com/office/drawing/2014/main" id="{00000000-0008-0000-0200-00000C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235</xdr:row>
      <xdr:rowOff>0</xdr:rowOff>
    </xdr:from>
    <xdr:to>
      <xdr:col>8</xdr:col>
      <xdr:colOff>0</xdr:colOff>
      <xdr:row>235</xdr:row>
      <xdr:rowOff>0</xdr:rowOff>
    </xdr:to>
    <xdr:sp macro="" textlink="">
      <xdr:nvSpPr>
        <xdr:cNvPr id="13" name="Text 1">
          <a:extLst>
            <a:ext uri="{FF2B5EF4-FFF2-40B4-BE49-F238E27FC236}">
              <a16:creationId xmlns:a16="http://schemas.microsoft.com/office/drawing/2014/main" id="{00000000-0008-0000-0200-00000D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235</xdr:row>
      <xdr:rowOff>0</xdr:rowOff>
    </xdr:from>
    <xdr:to>
      <xdr:col>8</xdr:col>
      <xdr:colOff>0</xdr:colOff>
      <xdr:row>235</xdr:row>
      <xdr:rowOff>0</xdr:rowOff>
    </xdr:to>
    <xdr:sp macro="" textlink="">
      <xdr:nvSpPr>
        <xdr:cNvPr id="14" name="Text 1">
          <a:extLst>
            <a:ext uri="{FF2B5EF4-FFF2-40B4-BE49-F238E27FC236}">
              <a16:creationId xmlns:a16="http://schemas.microsoft.com/office/drawing/2014/main" id="{00000000-0008-0000-0200-00000E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263</xdr:row>
      <xdr:rowOff>0</xdr:rowOff>
    </xdr:from>
    <xdr:to>
      <xdr:col>10</xdr:col>
      <xdr:colOff>0</xdr:colOff>
      <xdr:row>263</xdr:row>
      <xdr:rowOff>0</xdr:rowOff>
    </xdr:to>
    <xdr:sp macro="" textlink="">
      <xdr:nvSpPr>
        <xdr:cNvPr id="15" name="Text 1">
          <a:extLst>
            <a:ext uri="{FF2B5EF4-FFF2-40B4-BE49-F238E27FC236}">
              <a16:creationId xmlns:a16="http://schemas.microsoft.com/office/drawing/2014/main" id="{00000000-0008-0000-0200-00000F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263</xdr:row>
      <xdr:rowOff>0</xdr:rowOff>
    </xdr:from>
    <xdr:to>
      <xdr:col>10</xdr:col>
      <xdr:colOff>0</xdr:colOff>
      <xdr:row>263</xdr:row>
      <xdr:rowOff>0</xdr:rowOff>
    </xdr:to>
    <xdr:sp macro="" textlink="">
      <xdr:nvSpPr>
        <xdr:cNvPr id="16" name="Text 1">
          <a:extLst>
            <a:ext uri="{FF2B5EF4-FFF2-40B4-BE49-F238E27FC236}">
              <a16:creationId xmlns:a16="http://schemas.microsoft.com/office/drawing/2014/main" id="{00000000-0008-0000-0200-000010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1708151</xdr:colOff>
      <xdr:row>0</xdr:row>
      <xdr:rowOff>381000</xdr:rowOff>
    </xdr:from>
    <xdr:ext cx="1301750" cy="1162347"/>
    <xdr:pic>
      <xdr:nvPicPr>
        <xdr:cNvPr id="88" name="Picture 87" descr="theWI_logo_copy 2.jpg">
          <a:extLst>
            <a:ext uri="{FF2B5EF4-FFF2-40B4-BE49-F238E27FC236}">
              <a16:creationId xmlns:a16="http://schemas.microsoft.com/office/drawing/2014/main" id="{00000000-0008-0000-0400-00005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8151" y="381000"/>
          <a:ext cx="1301750" cy="1162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381000</xdr:rowOff>
    </xdr:from>
    <xdr:to>
      <xdr:col>0</xdr:col>
      <xdr:colOff>1168400</xdr:colOff>
      <xdr:row>0</xdr:row>
      <xdr:rowOff>1536700</xdr:rowOff>
    </xdr:to>
    <xdr:pic>
      <xdr:nvPicPr>
        <xdr:cNvPr id="89" name="Picture 88">
          <a:extLst>
            <a:ext uri="{FF2B5EF4-FFF2-40B4-BE49-F238E27FC236}">
              <a16:creationId xmlns:a16="http://schemas.microsoft.com/office/drawing/2014/main" id="{00000000-0008-0000-0400-00005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81000"/>
          <a:ext cx="1168400" cy="1155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2"/>
  <sheetViews>
    <sheetView workbookViewId="0"/>
  </sheetViews>
  <sheetFormatPr defaultRowHeight="12.75" x14ac:dyDescent="0.2"/>
  <cols>
    <col min="1" max="1" width="8.85546875" style="1" customWidth="1"/>
    <col min="2" max="2" width="11.85546875" style="1" customWidth="1"/>
    <col min="3" max="4" width="9.140625" style="1"/>
    <col min="5" max="5" width="11.7109375" style="1" customWidth="1"/>
    <col min="6" max="8" width="9.140625" style="1"/>
    <col min="9" max="9" width="11.7109375" style="1" customWidth="1"/>
    <col min="10" max="16" width="9.140625" style="1"/>
    <col min="17" max="17" width="10" style="1" customWidth="1"/>
    <col min="18" max="16384" width="9.140625" style="1"/>
  </cols>
  <sheetData>
    <row r="1" spans="1:22" x14ac:dyDescent="0.2">
      <c r="A1" s="1" t="s">
        <v>79</v>
      </c>
    </row>
    <row r="3" spans="1:22" x14ac:dyDescent="0.2">
      <c r="A3" s="1" t="s">
        <v>80</v>
      </c>
    </row>
    <row r="6" spans="1:22" ht="13.5" thickBot="1" x14ac:dyDescent="0.25">
      <c r="A6" s="1" t="s">
        <v>81</v>
      </c>
    </row>
    <row r="7" spans="1:22" s="4" customFormat="1" ht="16.5" thickTop="1" thickBot="1" x14ac:dyDescent="0.3">
      <c r="A7" s="90"/>
      <c r="B7" s="91"/>
      <c r="C7" s="90"/>
      <c r="D7" s="92">
        <v>1</v>
      </c>
      <c r="E7" s="93">
        <v>2</v>
      </c>
      <c r="F7" s="94"/>
      <c r="G7" s="95"/>
      <c r="H7" s="279">
        <v>3</v>
      </c>
      <c r="I7" s="447">
        <v>4</v>
      </c>
      <c r="J7" s="448"/>
      <c r="K7" s="279">
        <v>5</v>
      </c>
      <c r="L7" s="449">
        <v>6</v>
      </c>
      <c r="M7" s="450"/>
      <c r="N7" s="450"/>
      <c r="O7" s="451"/>
      <c r="P7" s="281">
        <v>7</v>
      </c>
      <c r="Q7" s="281">
        <v>8</v>
      </c>
      <c r="R7" s="279">
        <v>9</v>
      </c>
      <c r="S7" s="92">
        <v>10</v>
      </c>
    </row>
    <row r="8" spans="1:22" s="4" customFormat="1" ht="19.5" customHeight="1" thickTop="1" thickBot="1" x14ac:dyDescent="0.3">
      <c r="A8" s="452" t="s">
        <v>82</v>
      </c>
      <c r="B8" s="435" t="s">
        <v>83</v>
      </c>
      <c r="C8" s="454" t="s">
        <v>84</v>
      </c>
      <c r="D8" s="435" t="s">
        <v>85</v>
      </c>
      <c r="E8" s="450" t="s">
        <v>86</v>
      </c>
      <c r="F8" s="450"/>
      <c r="G8" s="451"/>
      <c r="H8" s="435" t="s">
        <v>87</v>
      </c>
      <c r="I8" s="449" t="s">
        <v>88</v>
      </c>
      <c r="J8" s="450"/>
      <c r="K8" s="435" t="s">
        <v>89</v>
      </c>
      <c r="L8" s="455" t="s">
        <v>90</v>
      </c>
      <c r="M8" s="456"/>
      <c r="N8" s="456"/>
      <c r="O8" s="433"/>
      <c r="P8" s="435" t="s">
        <v>91</v>
      </c>
      <c r="Q8" s="435" t="s">
        <v>92</v>
      </c>
      <c r="R8" s="435" t="s">
        <v>93</v>
      </c>
      <c r="S8" s="435" t="s">
        <v>94</v>
      </c>
    </row>
    <row r="9" spans="1:22" s="6" customFormat="1" ht="82.5" customHeight="1" thickTop="1" thickBot="1" x14ac:dyDescent="0.25">
      <c r="A9" s="453"/>
      <c r="B9" s="446"/>
      <c r="C9" s="440"/>
      <c r="D9" s="446"/>
      <c r="E9" s="286" t="s">
        <v>95</v>
      </c>
      <c r="F9" s="286" t="s">
        <v>96</v>
      </c>
      <c r="G9" s="101" t="s">
        <v>97</v>
      </c>
      <c r="H9" s="446"/>
      <c r="I9" s="282" t="s">
        <v>98</v>
      </c>
      <c r="J9" s="287" t="s">
        <v>99</v>
      </c>
      <c r="K9" s="453"/>
      <c r="L9" s="101" t="s">
        <v>100</v>
      </c>
      <c r="M9" s="101" t="s">
        <v>101</v>
      </c>
      <c r="N9" s="101" t="s">
        <v>102</v>
      </c>
      <c r="O9" s="101" t="s">
        <v>103</v>
      </c>
      <c r="P9" s="457"/>
      <c r="Q9" s="436"/>
      <c r="R9" s="436"/>
      <c r="S9" s="446"/>
    </row>
    <row r="10" spans="1:22" ht="13.5" thickTop="1" x14ac:dyDescent="0.2"/>
    <row r="11" spans="1:22" ht="15.75" customHeight="1" x14ac:dyDescent="0.2">
      <c r="A11" s="207">
        <v>1</v>
      </c>
      <c r="B11" s="428" t="s">
        <v>104</v>
      </c>
      <c r="C11" s="428"/>
      <c r="D11" s="428"/>
      <c r="E11" s="428"/>
      <c r="F11" s="430" t="s">
        <v>105</v>
      </c>
      <c r="G11" s="430"/>
      <c r="H11" s="430"/>
      <c r="I11" s="430"/>
      <c r="J11" s="430"/>
      <c r="K11" s="430"/>
      <c r="L11" s="430"/>
      <c r="M11" s="430"/>
      <c r="N11" s="430"/>
      <c r="O11" s="430"/>
      <c r="P11" s="430"/>
      <c r="Q11" s="430"/>
      <c r="R11" s="430"/>
      <c r="S11" s="430"/>
      <c r="T11" s="283"/>
      <c r="U11" s="283"/>
      <c r="V11" s="283"/>
    </row>
    <row r="12" spans="1:22" ht="15.75" customHeight="1" x14ac:dyDescent="0.2">
      <c r="A12" s="207">
        <v>2</v>
      </c>
      <c r="B12" s="428" t="s">
        <v>86</v>
      </c>
      <c r="C12" s="428"/>
      <c r="D12" s="428" t="s">
        <v>95</v>
      </c>
      <c r="E12" s="428"/>
      <c r="F12" s="430" t="s">
        <v>106</v>
      </c>
      <c r="G12" s="430"/>
      <c r="H12" s="430"/>
      <c r="I12" s="430"/>
      <c r="J12" s="430"/>
      <c r="K12" s="430"/>
      <c r="L12" s="430"/>
      <c r="M12" s="430"/>
      <c r="N12" s="430"/>
      <c r="O12" s="430"/>
      <c r="P12" s="430"/>
      <c r="Q12" s="430"/>
      <c r="R12" s="430"/>
      <c r="S12" s="430"/>
      <c r="T12" s="283"/>
      <c r="U12" s="283"/>
      <c r="V12" s="283"/>
    </row>
    <row r="13" spans="1:22" ht="15.75" customHeight="1" x14ac:dyDescent="0.2">
      <c r="A13" s="207"/>
      <c r="B13" s="284"/>
      <c r="C13" s="284"/>
      <c r="D13" s="428" t="s">
        <v>96</v>
      </c>
      <c r="E13" s="428"/>
      <c r="F13" s="430" t="s">
        <v>107</v>
      </c>
      <c r="G13" s="430"/>
      <c r="H13" s="430"/>
      <c r="I13" s="430"/>
      <c r="J13" s="430"/>
      <c r="K13" s="430"/>
      <c r="L13" s="430"/>
      <c r="M13" s="430"/>
      <c r="N13" s="430"/>
      <c r="O13" s="430"/>
      <c r="P13" s="430"/>
      <c r="Q13" s="430"/>
      <c r="R13" s="430"/>
      <c r="S13" s="430"/>
      <c r="T13" s="283"/>
      <c r="U13" s="283"/>
      <c r="V13" s="283"/>
    </row>
    <row r="14" spans="1:22" ht="31.5" customHeight="1" x14ac:dyDescent="0.2">
      <c r="A14" s="207"/>
      <c r="B14" s="284"/>
      <c r="C14" s="284"/>
      <c r="D14" s="428" t="s">
        <v>97</v>
      </c>
      <c r="E14" s="428"/>
      <c r="F14" s="430" t="s">
        <v>108</v>
      </c>
      <c r="G14" s="430"/>
      <c r="H14" s="430"/>
      <c r="I14" s="430"/>
      <c r="J14" s="430"/>
      <c r="K14" s="430"/>
      <c r="L14" s="430"/>
      <c r="M14" s="430"/>
      <c r="N14" s="430"/>
      <c r="O14" s="430"/>
      <c r="P14" s="430"/>
      <c r="Q14" s="430"/>
      <c r="R14" s="430"/>
      <c r="S14" s="430"/>
      <c r="T14" s="283"/>
      <c r="U14" s="283"/>
      <c r="V14" s="283"/>
    </row>
    <row r="15" spans="1:22" ht="15.75" customHeight="1" x14ac:dyDescent="0.2">
      <c r="A15" s="207">
        <v>3</v>
      </c>
      <c r="B15" s="428" t="s">
        <v>109</v>
      </c>
      <c r="C15" s="428"/>
      <c r="D15" s="428"/>
      <c r="E15" s="428"/>
      <c r="F15" s="430" t="s">
        <v>110</v>
      </c>
      <c r="G15" s="430"/>
      <c r="H15" s="430"/>
      <c r="I15" s="430"/>
      <c r="J15" s="430"/>
      <c r="K15" s="430"/>
      <c r="L15" s="430"/>
      <c r="M15" s="430"/>
      <c r="N15" s="430"/>
      <c r="O15" s="430"/>
      <c r="P15" s="430"/>
      <c r="Q15" s="430"/>
      <c r="R15" s="430"/>
      <c r="S15" s="430"/>
      <c r="T15" s="283"/>
      <c r="U15" s="283"/>
      <c r="V15" s="283"/>
    </row>
    <row r="16" spans="1:22" ht="29.25" customHeight="1" x14ac:dyDescent="0.2">
      <c r="A16" s="207">
        <v>4</v>
      </c>
      <c r="B16" s="428" t="s">
        <v>111</v>
      </c>
      <c r="C16" s="428"/>
      <c r="D16" s="428" t="s">
        <v>112</v>
      </c>
      <c r="E16" s="428"/>
      <c r="F16" s="430" t="s">
        <v>113</v>
      </c>
      <c r="G16" s="430"/>
      <c r="H16" s="430"/>
      <c r="I16" s="430"/>
      <c r="J16" s="430"/>
      <c r="K16" s="430"/>
      <c r="L16" s="430"/>
      <c r="M16" s="430"/>
      <c r="N16" s="430"/>
      <c r="O16" s="430"/>
      <c r="P16" s="430"/>
      <c r="Q16" s="430"/>
      <c r="R16" s="430"/>
      <c r="S16" s="430"/>
      <c r="T16" s="283"/>
      <c r="U16" s="283"/>
      <c r="V16" s="283"/>
    </row>
    <row r="17" spans="1:22" ht="15.75" customHeight="1" x14ac:dyDescent="0.2">
      <c r="A17" s="207"/>
      <c r="B17" s="284"/>
      <c r="C17" s="284"/>
      <c r="D17" s="428" t="s">
        <v>99</v>
      </c>
      <c r="E17" s="428"/>
      <c r="F17" s="430" t="s">
        <v>114</v>
      </c>
      <c r="G17" s="430"/>
      <c r="H17" s="430"/>
      <c r="I17" s="430"/>
      <c r="J17" s="430"/>
      <c r="K17" s="430"/>
      <c r="L17" s="430"/>
      <c r="M17" s="430"/>
      <c r="N17" s="430"/>
      <c r="O17" s="430"/>
      <c r="P17" s="430"/>
      <c r="Q17" s="430"/>
      <c r="R17" s="430"/>
      <c r="S17" s="430"/>
      <c r="T17" s="283"/>
      <c r="U17" s="283"/>
      <c r="V17" s="283"/>
    </row>
    <row r="18" spans="1:22" ht="15.75" customHeight="1" x14ac:dyDescent="0.2">
      <c r="A18" s="207">
        <v>5</v>
      </c>
      <c r="B18" s="428" t="s">
        <v>115</v>
      </c>
      <c r="C18" s="428"/>
      <c r="D18" s="428"/>
      <c r="E18" s="428"/>
      <c r="F18" s="430" t="s">
        <v>116</v>
      </c>
      <c r="G18" s="430"/>
      <c r="H18" s="430"/>
      <c r="I18" s="430"/>
      <c r="J18" s="430"/>
      <c r="K18" s="430"/>
      <c r="L18" s="430"/>
      <c r="M18" s="430"/>
      <c r="N18" s="430"/>
      <c r="O18" s="430"/>
      <c r="P18" s="430"/>
      <c r="Q18" s="430"/>
      <c r="R18" s="430"/>
      <c r="S18" s="430"/>
      <c r="T18" s="283"/>
      <c r="U18" s="283"/>
      <c r="V18" s="283"/>
    </row>
    <row r="19" spans="1:22" ht="15.75" customHeight="1" x14ac:dyDescent="0.2">
      <c r="A19" s="207">
        <v>6</v>
      </c>
      <c r="B19" s="428" t="s">
        <v>117</v>
      </c>
      <c r="C19" s="428"/>
      <c r="D19" s="428" t="s">
        <v>118</v>
      </c>
      <c r="E19" s="428"/>
      <c r="F19" s="430"/>
      <c r="G19" s="430"/>
      <c r="H19" s="430"/>
      <c r="I19" s="430"/>
      <c r="J19" s="430"/>
      <c r="K19" s="430"/>
      <c r="L19" s="430"/>
      <c r="M19" s="430"/>
      <c r="N19" s="430"/>
      <c r="O19" s="430"/>
      <c r="P19" s="430"/>
      <c r="Q19" s="430"/>
      <c r="R19" s="430"/>
      <c r="S19" s="430"/>
      <c r="T19" s="283"/>
      <c r="U19" s="283"/>
      <c r="V19" s="283"/>
    </row>
    <row r="20" spans="1:22" ht="15.75" customHeight="1" x14ac:dyDescent="0.2">
      <c r="A20" s="207"/>
      <c r="B20" s="428"/>
      <c r="C20" s="428"/>
      <c r="D20" s="428" t="s">
        <v>101</v>
      </c>
      <c r="E20" s="428"/>
      <c r="F20" s="430" t="s">
        <v>119</v>
      </c>
      <c r="G20" s="430"/>
      <c r="H20" s="430"/>
      <c r="I20" s="430"/>
      <c r="J20" s="430"/>
      <c r="K20" s="430"/>
      <c r="L20" s="430"/>
      <c r="M20" s="430"/>
      <c r="N20" s="430"/>
      <c r="O20" s="430"/>
      <c r="P20" s="430"/>
      <c r="Q20" s="430"/>
      <c r="R20" s="430"/>
      <c r="S20" s="430"/>
      <c r="T20" s="283"/>
      <c r="U20" s="283"/>
      <c r="V20" s="283"/>
    </row>
    <row r="21" spans="1:22" ht="15.75" customHeight="1" x14ac:dyDescent="0.2">
      <c r="A21" s="207"/>
      <c r="B21" s="428"/>
      <c r="C21" s="428"/>
      <c r="D21" s="428" t="s">
        <v>120</v>
      </c>
      <c r="E21" s="428"/>
      <c r="F21" s="430" t="s">
        <v>121</v>
      </c>
      <c r="G21" s="430"/>
      <c r="H21" s="430"/>
      <c r="I21" s="430"/>
      <c r="J21" s="430"/>
      <c r="K21" s="430"/>
      <c r="L21" s="430"/>
      <c r="M21" s="430"/>
      <c r="N21" s="430"/>
      <c r="O21" s="430"/>
      <c r="P21" s="430"/>
      <c r="Q21" s="430"/>
      <c r="R21" s="430"/>
      <c r="S21" s="430"/>
      <c r="T21" s="283"/>
      <c r="U21" s="283"/>
      <c r="V21" s="283"/>
    </row>
    <row r="22" spans="1:22" ht="15.75" customHeight="1" x14ac:dyDescent="0.2">
      <c r="A22" s="207"/>
      <c r="B22" s="428"/>
      <c r="C22" s="428"/>
      <c r="D22" s="428" t="s">
        <v>122</v>
      </c>
      <c r="E22" s="428"/>
      <c r="F22" s="430" t="s">
        <v>123</v>
      </c>
      <c r="G22" s="430"/>
      <c r="H22" s="430"/>
      <c r="I22" s="430"/>
      <c r="J22" s="430"/>
      <c r="K22" s="430"/>
      <c r="L22" s="430"/>
      <c r="M22" s="430"/>
      <c r="N22" s="430"/>
      <c r="O22" s="430"/>
      <c r="P22" s="430"/>
      <c r="Q22" s="430"/>
      <c r="R22" s="430"/>
      <c r="S22" s="430"/>
      <c r="T22" s="283"/>
      <c r="U22" s="283"/>
      <c r="V22" s="283"/>
    </row>
    <row r="24" spans="1:22" ht="13.5" thickBot="1" x14ac:dyDescent="0.25">
      <c r="A24" s="208" t="s">
        <v>124</v>
      </c>
    </row>
    <row r="25" spans="1:22" s="4" customFormat="1" ht="16.5" thickTop="1" thickBot="1" x14ac:dyDescent="0.3">
      <c r="A25" s="90"/>
      <c r="B25" s="90"/>
      <c r="C25" s="90"/>
      <c r="D25" s="101">
        <v>1</v>
      </c>
      <c r="E25" s="101">
        <v>2</v>
      </c>
      <c r="F25" s="122">
        <v>3</v>
      </c>
      <c r="G25" s="288">
        <v>4</v>
      </c>
      <c r="H25" s="449">
        <v>5</v>
      </c>
      <c r="I25" s="450"/>
      <c r="J25" s="451"/>
      <c r="K25" s="281">
        <v>6</v>
      </c>
      <c r="L25" s="123">
        <v>7</v>
      </c>
      <c r="M25" s="281">
        <v>8</v>
      </c>
      <c r="N25" s="280">
        <v>9</v>
      </c>
      <c r="O25" s="123">
        <v>10</v>
      </c>
      <c r="P25" s="123">
        <v>11</v>
      </c>
      <c r="Q25" s="123">
        <v>12</v>
      </c>
      <c r="R25" s="123">
        <v>13</v>
      </c>
      <c r="S25" s="123">
        <v>14</v>
      </c>
      <c r="T25" s="123">
        <v>15</v>
      </c>
    </row>
    <row r="26" spans="1:22" s="4" customFormat="1" ht="32.25" customHeight="1" thickTop="1" thickBot="1" x14ac:dyDescent="0.3">
      <c r="A26" s="452" t="s">
        <v>82</v>
      </c>
      <c r="B26" s="435" t="s">
        <v>125</v>
      </c>
      <c r="C26" s="454" t="s">
        <v>126</v>
      </c>
      <c r="D26" s="435" t="s">
        <v>127</v>
      </c>
      <c r="E26" s="435" t="s">
        <v>128</v>
      </c>
      <c r="F26" s="433" t="s">
        <v>129</v>
      </c>
      <c r="G26" s="442" t="s">
        <v>130</v>
      </c>
      <c r="H26" s="444" t="s">
        <v>131</v>
      </c>
      <c r="I26" s="445"/>
      <c r="J26" s="445"/>
      <c r="K26" s="435" t="s">
        <v>87</v>
      </c>
      <c r="L26" s="435" t="s">
        <v>132</v>
      </c>
      <c r="M26" s="435" t="s">
        <v>133</v>
      </c>
      <c r="N26" s="433" t="s">
        <v>134</v>
      </c>
      <c r="O26" s="435" t="s">
        <v>135</v>
      </c>
      <c r="P26" s="435" t="s">
        <v>136</v>
      </c>
      <c r="Q26" s="435" t="s">
        <v>137</v>
      </c>
      <c r="R26" s="438" t="s">
        <v>138</v>
      </c>
      <c r="S26" s="439" t="s">
        <v>93</v>
      </c>
      <c r="T26" s="431" t="s">
        <v>139</v>
      </c>
    </row>
    <row r="27" spans="1:22" s="4" customFormat="1" ht="106.5" thickTop="1" thickBot="1" x14ac:dyDescent="0.3">
      <c r="A27" s="453"/>
      <c r="B27" s="453"/>
      <c r="C27" s="440"/>
      <c r="D27" s="446"/>
      <c r="E27" s="446"/>
      <c r="F27" s="441"/>
      <c r="G27" s="443"/>
      <c r="H27" s="126" t="s">
        <v>140</v>
      </c>
      <c r="I27" s="101" t="s">
        <v>141</v>
      </c>
      <c r="J27" s="127" t="s">
        <v>142</v>
      </c>
      <c r="K27" s="446"/>
      <c r="L27" s="446"/>
      <c r="M27" s="446"/>
      <c r="N27" s="434"/>
      <c r="O27" s="436"/>
      <c r="P27" s="437"/>
      <c r="Q27" s="437"/>
      <c r="R27" s="436"/>
      <c r="S27" s="440"/>
      <c r="T27" s="432"/>
    </row>
    <row r="28" spans="1:22" ht="13.5" thickTop="1" x14ac:dyDescent="0.2"/>
    <row r="29" spans="1:22" ht="16.5" customHeight="1" x14ac:dyDescent="0.2">
      <c r="A29" s="207">
        <v>1</v>
      </c>
      <c r="B29" s="428" t="s">
        <v>143</v>
      </c>
      <c r="C29" s="428"/>
      <c r="D29" s="428"/>
      <c r="E29" s="428"/>
      <c r="F29" s="427" t="s">
        <v>144</v>
      </c>
      <c r="G29" s="427"/>
      <c r="H29" s="427"/>
      <c r="I29" s="427"/>
      <c r="J29" s="427"/>
      <c r="K29" s="427"/>
      <c r="L29" s="427"/>
      <c r="M29" s="427"/>
      <c r="N29" s="427"/>
      <c r="O29" s="427"/>
      <c r="P29" s="427"/>
      <c r="Q29" s="427"/>
      <c r="R29" s="427"/>
      <c r="S29" s="427"/>
      <c r="T29" s="427"/>
      <c r="U29" s="283"/>
      <c r="V29" s="283"/>
    </row>
    <row r="30" spans="1:22" ht="15.75" customHeight="1" x14ac:dyDescent="0.2">
      <c r="A30" s="207">
        <v>2</v>
      </c>
      <c r="B30" s="428" t="s">
        <v>145</v>
      </c>
      <c r="C30" s="428"/>
      <c r="D30" s="428"/>
      <c r="E30" s="428"/>
      <c r="F30" s="427" t="s">
        <v>146</v>
      </c>
      <c r="G30" s="427"/>
      <c r="H30" s="427"/>
      <c r="I30" s="427"/>
      <c r="J30" s="427"/>
      <c r="K30" s="427"/>
      <c r="L30" s="427"/>
      <c r="M30" s="427"/>
      <c r="N30" s="427"/>
      <c r="O30" s="427"/>
      <c r="P30" s="427"/>
      <c r="Q30" s="427"/>
      <c r="R30" s="427"/>
      <c r="S30" s="427"/>
      <c r="T30" s="427"/>
      <c r="U30" s="285"/>
      <c r="V30" s="285"/>
    </row>
    <row r="31" spans="1:22" ht="15.75" customHeight="1" x14ac:dyDescent="0.2">
      <c r="A31" s="207">
        <v>3</v>
      </c>
      <c r="B31" s="428" t="s">
        <v>147</v>
      </c>
      <c r="C31" s="428"/>
      <c r="D31" s="428"/>
      <c r="E31" s="428"/>
      <c r="F31" s="427" t="s">
        <v>148</v>
      </c>
      <c r="G31" s="427"/>
      <c r="H31" s="427"/>
      <c r="I31" s="427"/>
      <c r="J31" s="427"/>
      <c r="K31" s="427"/>
      <c r="L31" s="427"/>
      <c r="M31" s="427"/>
      <c r="N31" s="427"/>
      <c r="O31" s="427"/>
      <c r="P31" s="427"/>
      <c r="Q31" s="427"/>
      <c r="R31" s="427"/>
      <c r="S31" s="427"/>
      <c r="T31" s="427"/>
      <c r="U31" s="285"/>
      <c r="V31" s="285"/>
    </row>
    <row r="32" spans="1:22" ht="15.75" customHeight="1" x14ac:dyDescent="0.2">
      <c r="A32" s="207">
        <v>4</v>
      </c>
      <c r="B32" s="428" t="s">
        <v>145</v>
      </c>
      <c r="C32" s="428"/>
      <c r="D32" s="428"/>
      <c r="E32" s="428"/>
      <c r="F32" s="427" t="s">
        <v>148</v>
      </c>
      <c r="G32" s="427"/>
      <c r="H32" s="427"/>
      <c r="I32" s="427"/>
      <c r="J32" s="427"/>
      <c r="K32" s="427"/>
      <c r="L32" s="427"/>
      <c r="M32" s="427"/>
      <c r="N32" s="427"/>
      <c r="O32" s="427"/>
      <c r="P32" s="427"/>
      <c r="Q32" s="427"/>
      <c r="R32" s="427"/>
      <c r="S32" s="427"/>
      <c r="T32" s="427"/>
      <c r="U32" s="285"/>
      <c r="V32" s="285"/>
    </row>
    <row r="33" spans="1:22" ht="15.75" customHeight="1" x14ac:dyDescent="0.2">
      <c r="A33" s="207">
        <v>5</v>
      </c>
      <c r="B33" s="428" t="s">
        <v>149</v>
      </c>
      <c r="C33" s="428"/>
      <c r="D33" s="429" t="s">
        <v>140</v>
      </c>
      <c r="E33" s="429"/>
      <c r="F33" s="427" t="s">
        <v>150</v>
      </c>
      <c r="G33" s="427"/>
      <c r="H33" s="427"/>
      <c r="I33" s="427"/>
      <c r="J33" s="427"/>
      <c r="K33" s="427"/>
      <c r="L33" s="427"/>
      <c r="M33" s="427"/>
      <c r="N33" s="427"/>
      <c r="O33" s="427"/>
      <c r="P33" s="427"/>
      <c r="Q33" s="427"/>
      <c r="R33" s="427"/>
      <c r="S33" s="427"/>
      <c r="T33" s="427"/>
      <c r="U33" s="285"/>
      <c r="V33" s="285"/>
    </row>
    <row r="34" spans="1:22" ht="15.75" customHeight="1" x14ac:dyDescent="0.2">
      <c r="A34" s="207"/>
      <c r="B34" s="284"/>
      <c r="C34" s="284"/>
      <c r="D34" s="429" t="s">
        <v>141</v>
      </c>
      <c r="E34" s="429" t="s">
        <v>141</v>
      </c>
      <c r="F34" s="427" t="s">
        <v>151</v>
      </c>
      <c r="G34" s="427"/>
      <c r="H34" s="427"/>
      <c r="I34" s="427"/>
      <c r="J34" s="427"/>
      <c r="K34" s="427"/>
      <c r="L34" s="427"/>
      <c r="M34" s="427"/>
      <c r="N34" s="427"/>
      <c r="O34" s="427"/>
      <c r="P34" s="427"/>
      <c r="Q34" s="427"/>
      <c r="R34" s="427"/>
      <c r="S34" s="427"/>
      <c r="T34" s="427"/>
      <c r="U34" s="285"/>
      <c r="V34" s="285"/>
    </row>
    <row r="35" spans="1:22" ht="15.75" customHeight="1" x14ac:dyDescent="0.2">
      <c r="A35" s="207"/>
      <c r="B35" s="284"/>
      <c r="C35" s="284"/>
      <c r="D35" s="429" t="s">
        <v>142</v>
      </c>
      <c r="E35" s="429" t="s">
        <v>142</v>
      </c>
      <c r="F35" s="427" t="s">
        <v>152</v>
      </c>
      <c r="G35" s="427"/>
      <c r="H35" s="427"/>
      <c r="I35" s="427"/>
      <c r="J35" s="427"/>
      <c r="K35" s="427"/>
      <c r="L35" s="427"/>
      <c r="M35" s="427"/>
      <c r="N35" s="427"/>
      <c r="O35" s="427"/>
      <c r="P35" s="427"/>
      <c r="Q35" s="427"/>
      <c r="R35" s="427"/>
      <c r="S35" s="427"/>
      <c r="T35" s="427"/>
      <c r="U35" s="285"/>
      <c r="V35" s="285"/>
    </row>
    <row r="36" spans="1:22" ht="15.75" customHeight="1" x14ac:dyDescent="0.2">
      <c r="A36" s="207">
        <v>6</v>
      </c>
      <c r="B36" s="428" t="s">
        <v>109</v>
      </c>
      <c r="C36" s="428"/>
      <c r="D36" s="428"/>
      <c r="E36" s="428"/>
      <c r="F36" s="427" t="s">
        <v>153</v>
      </c>
      <c r="G36" s="427"/>
      <c r="H36" s="427"/>
      <c r="I36" s="427"/>
      <c r="J36" s="427"/>
      <c r="K36" s="427"/>
      <c r="L36" s="427"/>
      <c r="M36" s="427"/>
      <c r="N36" s="427"/>
      <c r="O36" s="427"/>
      <c r="P36" s="427"/>
      <c r="Q36" s="427"/>
      <c r="R36" s="427"/>
      <c r="S36" s="427"/>
      <c r="T36" s="427"/>
      <c r="U36" s="285"/>
      <c r="V36" s="285"/>
    </row>
    <row r="37" spans="1:22" ht="15.75" customHeight="1" x14ac:dyDescent="0.2">
      <c r="A37" s="207">
        <v>7</v>
      </c>
      <c r="B37" s="428" t="s">
        <v>154</v>
      </c>
      <c r="C37" s="428"/>
      <c r="D37" s="428"/>
      <c r="E37" s="428"/>
      <c r="F37" s="427" t="s">
        <v>155</v>
      </c>
      <c r="G37" s="427"/>
      <c r="H37" s="427"/>
      <c r="I37" s="427"/>
      <c r="J37" s="427"/>
      <c r="K37" s="427"/>
      <c r="L37" s="427"/>
      <c r="M37" s="427"/>
      <c r="N37" s="427"/>
      <c r="O37" s="427"/>
      <c r="P37" s="427"/>
      <c r="Q37" s="427"/>
      <c r="R37" s="427"/>
      <c r="S37" s="427"/>
      <c r="T37" s="427"/>
      <c r="U37" s="285"/>
      <c r="V37" s="285"/>
    </row>
    <row r="38" spans="1:22" ht="15.75" customHeight="1" x14ac:dyDescent="0.2">
      <c r="A38" s="207">
        <v>8</v>
      </c>
      <c r="B38" s="428" t="s">
        <v>156</v>
      </c>
      <c r="C38" s="428"/>
      <c r="D38" s="428"/>
      <c r="E38" s="428"/>
      <c r="F38" s="427" t="s">
        <v>157</v>
      </c>
      <c r="G38" s="427"/>
      <c r="H38" s="427"/>
      <c r="I38" s="427"/>
      <c r="J38" s="427"/>
      <c r="K38" s="427"/>
      <c r="L38" s="427"/>
      <c r="M38" s="427"/>
      <c r="N38" s="427"/>
      <c r="O38" s="427"/>
      <c r="P38" s="427"/>
      <c r="Q38" s="427"/>
      <c r="R38" s="427"/>
      <c r="S38" s="427"/>
      <c r="T38" s="427"/>
      <c r="U38" s="285"/>
      <c r="V38" s="285"/>
    </row>
    <row r="39" spans="1:22" ht="15.75" customHeight="1" x14ac:dyDescent="0.2">
      <c r="A39" s="207">
        <v>9</v>
      </c>
      <c r="B39" s="428" t="s">
        <v>158</v>
      </c>
      <c r="C39" s="428"/>
      <c r="D39" s="428"/>
      <c r="E39" s="428"/>
      <c r="F39" s="427" t="s">
        <v>159</v>
      </c>
      <c r="G39" s="427"/>
      <c r="H39" s="427"/>
      <c r="I39" s="427"/>
      <c r="J39" s="427"/>
      <c r="K39" s="427"/>
      <c r="L39" s="427"/>
      <c r="M39" s="427"/>
      <c r="N39" s="427"/>
      <c r="O39" s="427"/>
      <c r="P39" s="427"/>
      <c r="Q39" s="427"/>
      <c r="R39" s="427"/>
      <c r="S39" s="427"/>
      <c r="T39" s="427"/>
      <c r="U39" s="285"/>
      <c r="V39" s="285"/>
    </row>
    <row r="40" spans="1:22" ht="15.75" customHeight="1" x14ac:dyDescent="0.2">
      <c r="A40" s="207">
        <v>10</v>
      </c>
      <c r="B40" s="428" t="s">
        <v>160</v>
      </c>
      <c r="C40" s="428"/>
      <c r="D40" s="428"/>
      <c r="E40" s="428"/>
      <c r="F40" s="427" t="s">
        <v>161</v>
      </c>
      <c r="G40" s="427"/>
      <c r="H40" s="427"/>
      <c r="I40" s="427"/>
      <c r="J40" s="427"/>
      <c r="K40" s="427"/>
      <c r="L40" s="427"/>
      <c r="M40" s="427"/>
      <c r="N40" s="427"/>
      <c r="O40" s="427"/>
      <c r="P40" s="427"/>
      <c r="Q40" s="427"/>
      <c r="R40" s="427"/>
      <c r="S40" s="427"/>
      <c r="T40" s="427"/>
      <c r="U40" s="285"/>
      <c r="V40" s="285"/>
    </row>
    <row r="41" spans="1:22" ht="15.75" customHeight="1" x14ac:dyDescent="0.2">
      <c r="A41" s="207">
        <v>11</v>
      </c>
      <c r="B41" s="428" t="s">
        <v>136</v>
      </c>
      <c r="C41" s="428"/>
      <c r="D41" s="428"/>
      <c r="E41" s="428"/>
      <c r="F41" s="427" t="s">
        <v>123</v>
      </c>
      <c r="G41" s="427"/>
      <c r="H41" s="427"/>
      <c r="I41" s="427"/>
      <c r="J41" s="427"/>
      <c r="K41" s="427"/>
      <c r="L41" s="427"/>
      <c r="M41" s="427"/>
      <c r="N41" s="427"/>
      <c r="O41" s="427"/>
      <c r="P41" s="427"/>
      <c r="Q41" s="427"/>
      <c r="R41" s="427"/>
      <c r="S41" s="427"/>
      <c r="T41" s="427"/>
      <c r="U41" s="285"/>
      <c r="V41" s="285"/>
    </row>
    <row r="42" spans="1:22" ht="15.75" x14ac:dyDescent="0.2">
      <c r="A42" s="207">
        <v>12</v>
      </c>
      <c r="B42" s="428" t="s">
        <v>162</v>
      </c>
      <c r="C42" s="428"/>
      <c r="D42" s="428"/>
      <c r="E42" s="428"/>
      <c r="F42" s="427" t="s">
        <v>163</v>
      </c>
      <c r="G42" s="427"/>
      <c r="H42" s="427"/>
      <c r="I42" s="427"/>
      <c r="J42" s="427"/>
      <c r="K42" s="427"/>
      <c r="L42" s="427"/>
      <c r="M42" s="427"/>
      <c r="N42" s="427"/>
      <c r="O42" s="427"/>
      <c r="P42" s="427"/>
      <c r="Q42" s="427"/>
      <c r="R42" s="427"/>
      <c r="S42" s="427"/>
      <c r="T42" s="427"/>
      <c r="U42" s="285"/>
      <c r="V42" s="285"/>
    </row>
  </sheetData>
  <mergeCells count="107">
    <mergeCell ref="I7:J7"/>
    <mergeCell ref="L7:O7"/>
    <mergeCell ref="S8:S9"/>
    <mergeCell ref="H25:J25"/>
    <mergeCell ref="A26:A27"/>
    <mergeCell ref="B26:B27"/>
    <mergeCell ref="C26:C27"/>
    <mergeCell ref="D26:D27"/>
    <mergeCell ref="E26:E27"/>
    <mergeCell ref="I8:J8"/>
    <mergeCell ref="K8:K9"/>
    <mergeCell ref="L8:O8"/>
    <mergeCell ref="P8:P9"/>
    <mergeCell ref="Q8:Q9"/>
    <mergeCell ref="R8:R9"/>
    <mergeCell ref="A8:A9"/>
    <mergeCell ref="B8:B9"/>
    <mergeCell ref="C8:C9"/>
    <mergeCell ref="D8:D9"/>
    <mergeCell ref="E8:G8"/>
    <mergeCell ref="H8:H9"/>
    <mergeCell ref="F16:S16"/>
    <mergeCell ref="F17:S17"/>
    <mergeCell ref="B11:C11"/>
    <mergeCell ref="B12:C12"/>
    <mergeCell ref="B15:C15"/>
    <mergeCell ref="B16:C16"/>
    <mergeCell ref="B18:C18"/>
    <mergeCell ref="B19:C19"/>
    <mergeCell ref="B20:C20"/>
    <mergeCell ref="B21:C21"/>
    <mergeCell ref="B22:C22"/>
    <mergeCell ref="D16:E16"/>
    <mergeCell ref="B40:C40"/>
    <mergeCell ref="B41:C41"/>
    <mergeCell ref="B42:C42"/>
    <mergeCell ref="D17:E17"/>
    <mergeCell ref="D18:E18"/>
    <mergeCell ref="D19:E19"/>
    <mergeCell ref="D20:E20"/>
    <mergeCell ref="B32:C32"/>
    <mergeCell ref="B33:C33"/>
    <mergeCell ref="B36:C36"/>
    <mergeCell ref="B37:C37"/>
    <mergeCell ref="B38:C38"/>
    <mergeCell ref="B39:C39"/>
    <mergeCell ref="B29:C29"/>
    <mergeCell ref="B30:C30"/>
    <mergeCell ref="B31:C31"/>
    <mergeCell ref="D35:E35"/>
    <mergeCell ref="F11:S11"/>
    <mergeCell ref="F12:S12"/>
    <mergeCell ref="F13:S13"/>
    <mergeCell ref="F14:S14"/>
    <mergeCell ref="F15:S15"/>
    <mergeCell ref="D11:E11"/>
    <mergeCell ref="D12:E12"/>
    <mergeCell ref="D13:E13"/>
    <mergeCell ref="D14:E14"/>
    <mergeCell ref="D15:E15"/>
    <mergeCell ref="F21:S21"/>
    <mergeCell ref="F22:S22"/>
    <mergeCell ref="D29:E29"/>
    <mergeCell ref="D30:E30"/>
    <mergeCell ref="F18:S18"/>
    <mergeCell ref="F19:S19"/>
    <mergeCell ref="F20:S20"/>
    <mergeCell ref="D21:E21"/>
    <mergeCell ref="D22:E22"/>
    <mergeCell ref="F29:T29"/>
    <mergeCell ref="T26:T27"/>
    <mergeCell ref="N26:N27"/>
    <mergeCell ref="O26:O27"/>
    <mergeCell ref="P26:P27"/>
    <mergeCell ref="Q26:Q27"/>
    <mergeCell ref="R26:R27"/>
    <mergeCell ref="S26:S27"/>
    <mergeCell ref="F26:F27"/>
    <mergeCell ref="G26:G27"/>
    <mergeCell ref="H26:J26"/>
    <mergeCell ref="K26:K27"/>
    <mergeCell ref="L26:L27"/>
    <mergeCell ref="M26:M27"/>
    <mergeCell ref="F41:T41"/>
    <mergeCell ref="F42:T42"/>
    <mergeCell ref="F30:T30"/>
    <mergeCell ref="F34:T34"/>
    <mergeCell ref="F35:T35"/>
    <mergeCell ref="F32:T32"/>
    <mergeCell ref="F33:T33"/>
    <mergeCell ref="F36:T36"/>
    <mergeCell ref="D39:E39"/>
    <mergeCell ref="D40:E40"/>
    <mergeCell ref="D41:E41"/>
    <mergeCell ref="D42:E42"/>
    <mergeCell ref="F31:T31"/>
    <mergeCell ref="F37:T37"/>
    <mergeCell ref="F38:T38"/>
    <mergeCell ref="F39:T39"/>
    <mergeCell ref="F40:T40"/>
    <mergeCell ref="D31:E31"/>
    <mergeCell ref="D32:E32"/>
    <mergeCell ref="D33:E33"/>
    <mergeCell ref="D36:E36"/>
    <mergeCell ref="D37:E37"/>
    <mergeCell ref="D38:E38"/>
    <mergeCell ref="D34:E3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1701A-0112-4EEA-84CE-FAAD67835939}">
  <sheetPr>
    <pageSetUpPr fitToPage="1"/>
  </sheetPr>
  <dimension ref="A1:K37"/>
  <sheetViews>
    <sheetView workbookViewId="0"/>
  </sheetViews>
  <sheetFormatPr defaultRowHeight="15" x14ac:dyDescent="0.25"/>
  <cols>
    <col min="1" max="1" width="23.85546875" style="4" customWidth="1"/>
    <col min="2" max="2" width="8.7109375" style="4" customWidth="1"/>
    <col min="3" max="3" width="9.5703125" style="4" customWidth="1"/>
    <col min="4" max="4" width="10.140625" style="4" customWidth="1"/>
    <col min="5" max="5" width="14.140625" style="4" customWidth="1"/>
    <col min="6" max="6" width="11.42578125" style="4" customWidth="1"/>
    <col min="7" max="7" width="11.140625" style="4" customWidth="1"/>
    <col min="8" max="8" width="10.5703125" style="4" customWidth="1"/>
    <col min="9" max="16384" width="9.140625" style="4"/>
  </cols>
  <sheetData>
    <row r="1" spans="1:11" x14ac:dyDescent="0.25">
      <c r="A1" s="2" t="s">
        <v>362</v>
      </c>
      <c r="H1" s="2"/>
    </row>
    <row r="2" spans="1:11" x14ac:dyDescent="0.25">
      <c r="A2" s="2"/>
      <c r="H2" s="2"/>
    </row>
    <row r="3" spans="1:11" x14ac:dyDescent="0.25">
      <c r="A3" s="4" t="s">
        <v>363</v>
      </c>
      <c r="B3" s="178"/>
      <c r="C3" s="178"/>
      <c r="D3" s="178"/>
      <c r="E3" s="178"/>
    </row>
    <row r="4" spans="1:11" x14ac:dyDescent="0.25">
      <c r="A4" s="2"/>
      <c r="E4" s="515"/>
      <c r="F4" s="515"/>
    </row>
    <row r="5" spans="1:11" x14ac:dyDescent="0.25">
      <c r="B5" s="111" t="s">
        <v>364</v>
      </c>
      <c r="C5" s="2"/>
      <c r="D5" s="2" t="s">
        <v>365</v>
      </c>
      <c r="E5" s="515" t="s">
        <v>366</v>
      </c>
      <c r="F5" s="490"/>
      <c r="G5" s="515" t="s">
        <v>367</v>
      </c>
      <c r="H5" s="515"/>
      <c r="I5" s="2"/>
      <c r="J5" s="2"/>
      <c r="K5" s="2"/>
    </row>
    <row r="6" spans="1:11" x14ac:dyDescent="0.25">
      <c r="A6" s="162"/>
      <c r="B6" s="111" t="s">
        <v>368</v>
      </c>
      <c r="C6" s="163" t="s">
        <v>369</v>
      </c>
      <c r="D6" s="163" t="s">
        <v>370</v>
      </c>
      <c r="E6" s="163" t="s">
        <v>371</v>
      </c>
      <c r="F6" s="163" t="s">
        <v>372</v>
      </c>
      <c r="G6" s="163" t="s">
        <v>371</v>
      </c>
      <c r="H6" s="163" t="s">
        <v>372</v>
      </c>
      <c r="I6" s="164"/>
    </row>
    <row r="7" spans="1:11" x14ac:dyDescent="0.25">
      <c r="A7" s="162"/>
      <c r="B7" s="111"/>
      <c r="C7" s="163"/>
      <c r="D7" s="163"/>
      <c r="E7" s="163"/>
      <c r="F7" s="163"/>
      <c r="G7" s="163"/>
      <c r="H7" s="163"/>
      <c r="I7" s="164"/>
    </row>
    <row r="8" spans="1:11" x14ac:dyDescent="0.25">
      <c r="A8" s="4" t="s">
        <v>412</v>
      </c>
      <c r="B8" s="165"/>
      <c r="C8" s="107">
        <v>11.8</v>
      </c>
      <c r="D8" s="47">
        <f>+B8*C8</f>
        <v>0</v>
      </c>
      <c r="E8" s="107">
        <v>6.55</v>
      </c>
      <c r="F8" s="107">
        <v>5.65</v>
      </c>
      <c r="G8" s="166">
        <f>+B8*E8</f>
        <v>0</v>
      </c>
      <c r="H8" s="166">
        <f>+B8*F8</f>
        <v>0</v>
      </c>
    </row>
    <row r="9" spans="1:11" x14ac:dyDescent="0.25">
      <c r="A9" s="4" t="s">
        <v>413</v>
      </c>
      <c r="B9" s="165"/>
      <c r="C9" s="107">
        <v>5.9</v>
      </c>
      <c r="D9" s="47">
        <f>+B9*C9</f>
        <v>0</v>
      </c>
      <c r="E9" s="107">
        <v>3.27</v>
      </c>
      <c r="F9" s="107">
        <v>6.54</v>
      </c>
      <c r="G9" s="166">
        <f>+B9*E9</f>
        <v>0</v>
      </c>
      <c r="H9" s="166">
        <f>+B9*F9</f>
        <v>0</v>
      </c>
    </row>
    <row r="10" spans="1:11" x14ac:dyDescent="0.25">
      <c r="A10" s="162"/>
      <c r="B10" s="111"/>
      <c r="C10" s="163"/>
      <c r="D10" s="163"/>
      <c r="E10" s="163"/>
      <c r="F10" s="163"/>
      <c r="G10" s="163"/>
      <c r="H10" s="163"/>
      <c r="I10" s="164"/>
    </row>
    <row r="11" spans="1:11" x14ac:dyDescent="0.25">
      <c r="A11" s="4" t="s">
        <v>414</v>
      </c>
      <c r="B11" s="165"/>
      <c r="C11" s="209"/>
      <c r="D11" s="47">
        <f>+B11*C11</f>
        <v>0</v>
      </c>
      <c r="E11" s="209"/>
      <c r="F11" s="209"/>
      <c r="G11" s="166">
        <f>+B11*E11</f>
        <v>0</v>
      </c>
      <c r="H11" s="166">
        <f>+B11*F11</f>
        <v>0</v>
      </c>
      <c r="I11" s="47"/>
    </row>
    <row r="12" spans="1:11" x14ac:dyDescent="0.25">
      <c r="A12" s="4" t="s">
        <v>415</v>
      </c>
      <c r="B12" s="165"/>
      <c r="C12" s="209"/>
      <c r="D12" s="47">
        <f>+B12*C12</f>
        <v>0</v>
      </c>
      <c r="E12" s="209"/>
      <c r="F12" s="209"/>
      <c r="G12" s="166">
        <f>+B12*E12</f>
        <v>0</v>
      </c>
      <c r="H12" s="166">
        <f>+B12*F12</f>
        <v>0</v>
      </c>
      <c r="I12" s="47"/>
    </row>
    <row r="13" spans="1:11" x14ac:dyDescent="0.25">
      <c r="B13" s="167"/>
      <c r="D13" s="47"/>
      <c r="G13" s="105"/>
      <c r="H13" s="105"/>
    </row>
    <row r="14" spans="1:11" x14ac:dyDescent="0.25">
      <c r="A14" s="4" t="s">
        <v>416</v>
      </c>
      <c r="B14" s="165"/>
      <c r="C14" s="210"/>
      <c r="D14" s="389">
        <f>+B14*C14</f>
        <v>0</v>
      </c>
      <c r="E14" s="390" t="s">
        <v>373</v>
      </c>
      <c r="F14" s="390" t="s">
        <v>373</v>
      </c>
      <c r="G14" s="168">
        <v>0</v>
      </c>
      <c r="H14" s="168">
        <v>0</v>
      </c>
    </row>
    <row r="15" spans="1:11" x14ac:dyDescent="0.25">
      <c r="B15" s="128"/>
      <c r="C15" s="107"/>
      <c r="D15" s="47"/>
      <c r="E15" s="169"/>
      <c r="F15" s="169"/>
      <c r="G15" s="170"/>
      <c r="H15" s="170"/>
    </row>
    <row r="16" spans="1:11" x14ac:dyDescent="0.25">
      <c r="A16" s="4" t="s">
        <v>343</v>
      </c>
      <c r="B16" s="128">
        <f>SUM(B8:B14)</f>
        <v>0</v>
      </c>
      <c r="C16" s="107"/>
      <c r="D16" s="47">
        <f>SUM(D11:D14)</f>
        <v>0</v>
      </c>
      <c r="E16" s="107"/>
      <c r="F16" s="107"/>
      <c r="G16" s="166">
        <f>SUM(G11:G14)</f>
        <v>0</v>
      </c>
      <c r="H16" s="166">
        <f>SUM(H11:H14)</f>
        <v>0</v>
      </c>
      <c r="I16" s="107"/>
    </row>
    <row r="17" spans="1:8" x14ac:dyDescent="0.25">
      <c r="B17" s="128"/>
      <c r="C17" s="107"/>
      <c r="E17" s="107"/>
      <c r="F17" s="107"/>
      <c r="G17" s="107"/>
      <c r="H17" s="107"/>
    </row>
    <row r="18" spans="1:8" x14ac:dyDescent="0.25">
      <c r="A18" s="4" t="s">
        <v>374</v>
      </c>
      <c r="B18" s="128"/>
      <c r="C18" s="107"/>
      <c r="E18" s="107"/>
      <c r="F18" s="107"/>
      <c r="G18" s="107">
        <f>'Financial Statement'!F24</f>
        <v>0</v>
      </c>
      <c r="H18" s="107">
        <f>'Financial Statement'!F23</f>
        <v>0</v>
      </c>
    </row>
    <row r="19" spans="1:8" x14ac:dyDescent="0.25">
      <c r="B19" s="128"/>
      <c r="C19" s="107"/>
      <c r="E19" s="107"/>
      <c r="F19" s="107"/>
      <c r="G19" s="107"/>
      <c r="H19" s="107"/>
    </row>
    <row r="20" spans="1:8" x14ac:dyDescent="0.25">
      <c r="A20" s="4" t="s">
        <v>375</v>
      </c>
      <c r="B20" s="128"/>
      <c r="C20" s="107"/>
      <c r="E20" s="107"/>
      <c r="F20" s="107"/>
      <c r="G20" s="107"/>
      <c r="H20" s="107"/>
    </row>
    <row r="21" spans="1:8" x14ac:dyDescent="0.25">
      <c r="B21" s="128"/>
      <c r="C21" s="107"/>
      <c r="E21" s="107"/>
      <c r="F21" s="107"/>
      <c r="G21" s="107"/>
      <c r="H21" s="107"/>
    </row>
    <row r="22" spans="1:8" x14ac:dyDescent="0.25">
      <c r="A22" s="4" t="s">
        <v>376</v>
      </c>
      <c r="B22" s="128"/>
      <c r="C22" s="107"/>
      <c r="E22" s="107"/>
      <c r="F22" s="107"/>
      <c r="G22" s="107"/>
      <c r="H22" s="107"/>
    </row>
    <row r="23" spans="1:8" x14ac:dyDescent="0.25">
      <c r="B23" s="128"/>
      <c r="C23" s="107"/>
      <c r="E23" s="107"/>
      <c r="F23" s="107"/>
      <c r="G23" s="107"/>
      <c r="H23" s="107"/>
    </row>
    <row r="24" spans="1:8" ht="15.75" thickBot="1" x14ac:dyDescent="0.3">
      <c r="A24" s="4" t="s">
        <v>377</v>
      </c>
      <c r="G24" s="171">
        <f>G16-G18</f>
        <v>0</v>
      </c>
      <c r="H24" s="171">
        <f>H16-H18+H20+H22</f>
        <v>0</v>
      </c>
    </row>
    <row r="26" spans="1:8" x14ac:dyDescent="0.25">
      <c r="A26" s="172" t="s">
        <v>378</v>
      </c>
      <c r="B26" s="173"/>
      <c r="C26" s="173"/>
      <c r="D26" s="173"/>
      <c r="E26" s="173"/>
      <c r="F26" s="173"/>
      <c r="G26" s="173"/>
      <c r="H26" s="174"/>
    </row>
    <row r="27" spans="1:8" x14ac:dyDescent="0.25">
      <c r="A27" s="175" t="s">
        <v>379</v>
      </c>
      <c r="H27" s="176"/>
    </row>
    <row r="28" spans="1:8" x14ac:dyDescent="0.25">
      <c r="A28" s="175" t="s">
        <v>380</v>
      </c>
      <c r="H28" s="176"/>
    </row>
    <row r="29" spans="1:8" x14ac:dyDescent="0.25">
      <c r="A29" s="175"/>
      <c r="H29" s="176"/>
    </row>
    <row r="30" spans="1:8" x14ac:dyDescent="0.25">
      <c r="A30" s="175"/>
      <c r="H30" s="176"/>
    </row>
    <row r="31" spans="1:8" x14ac:dyDescent="0.25">
      <c r="A31" s="175"/>
      <c r="H31" s="176"/>
    </row>
    <row r="32" spans="1:8" x14ac:dyDescent="0.25">
      <c r="A32" s="175"/>
      <c r="H32" s="176"/>
    </row>
    <row r="33" spans="1:8" x14ac:dyDescent="0.25">
      <c r="A33" s="175"/>
      <c r="H33" s="176"/>
    </row>
    <row r="34" spans="1:8" x14ac:dyDescent="0.25">
      <c r="A34" s="177"/>
      <c r="B34" s="178"/>
      <c r="C34" s="178"/>
      <c r="D34" s="178"/>
      <c r="E34" s="178"/>
      <c r="F34" s="178"/>
      <c r="G34" s="178"/>
      <c r="H34" s="179"/>
    </row>
    <row r="37" spans="1:8" x14ac:dyDescent="0.25">
      <c r="A37" s="4" t="s">
        <v>417</v>
      </c>
    </row>
  </sheetData>
  <sheetProtection selectLockedCells="1" selectUnlockedCells="1"/>
  <mergeCells count="3">
    <mergeCell ref="E4:F4"/>
    <mergeCell ref="E5:F5"/>
    <mergeCell ref="G5:H5"/>
  </mergeCells>
  <pageMargins left="0.75" right="0.75" top="1" bottom="1" header="0.5" footer="0.5"/>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26229-08C5-4181-95FE-4DB6AEC4A56E}">
  <sheetPr>
    <pageSetUpPr fitToPage="1"/>
  </sheetPr>
  <dimension ref="A1:K34"/>
  <sheetViews>
    <sheetView workbookViewId="0"/>
  </sheetViews>
  <sheetFormatPr defaultRowHeight="15" x14ac:dyDescent="0.25"/>
  <cols>
    <col min="1" max="1" width="23.85546875" style="4" customWidth="1"/>
    <col min="2" max="2" width="8.7109375" style="4" customWidth="1"/>
    <col min="3" max="3" width="9.5703125" style="4" customWidth="1"/>
    <col min="4" max="4" width="10.140625" style="4" customWidth="1"/>
    <col min="5" max="5" width="14.140625" style="4" customWidth="1"/>
    <col min="6" max="6" width="11.42578125" style="4" customWidth="1"/>
    <col min="7" max="7" width="11.140625" style="4" customWidth="1"/>
    <col min="8" max="8" width="10.5703125" style="4" customWidth="1"/>
    <col min="9" max="16384" width="9.140625" style="4"/>
  </cols>
  <sheetData>
    <row r="1" spans="1:11" x14ac:dyDescent="0.25">
      <c r="A1" s="2" t="s">
        <v>362</v>
      </c>
      <c r="H1" s="2"/>
    </row>
    <row r="2" spans="1:11" x14ac:dyDescent="0.25">
      <c r="A2" s="2"/>
      <c r="H2" s="2"/>
    </row>
    <row r="3" spans="1:11" x14ac:dyDescent="0.25">
      <c r="A3" s="4" t="s">
        <v>363</v>
      </c>
      <c r="B3" s="178"/>
      <c r="C3" s="178"/>
      <c r="D3" s="178"/>
      <c r="E3" s="178"/>
    </row>
    <row r="4" spans="1:11" x14ac:dyDescent="0.25">
      <c r="A4" s="2"/>
      <c r="E4" s="515"/>
      <c r="F4" s="515"/>
    </row>
    <row r="5" spans="1:11" x14ac:dyDescent="0.25">
      <c r="B5" s="111" t="s">
        <v>364</v>
      </c>
      <c r="C5" s="2"/>
      <c r="D5" s="2" t="s">
        <v>365</v>
      </c>
      <c r="E5" s="515" t="s">
        <v>366</v>
      </c>
      <c r="F5" s="490"/>
      <c r="G5" s="515" t="s">
        <v>367</v>
      </c>
      <c r="H5" s="515"/>
      <c r="I5" s="2"/>
      <c r="J5" s="2"/>
      <c r="K5" s="2"/>
    </row>
    <row r="6" spans="1:11" x14ac:dyDescent="0.25">
      <c r="A6" s="162"/>
      <c r="B6" s="111" t="s">
        <v>368</v>
      </c>
      <c r="C6" s="163" t="s">
        <v>369</v>
      </c>
      <c r="D6" s="163" t="s">
        <v>370</v>
      </c>
      <c r="E6" s="163" t="s">
        <v>371</v>
      </c>
      <c r="F6" s="163" t="s">
        <v>372</v>
      </c>
      <c r="G6" s="163" t="s">
        <v>371</v>
      </c>
      <c r="H6" s="163" t="s">
        <v>372</v>
      </c>
      <c r="I6" s="164"/>
    </row>
    <row r="7" spans="1:11" x14ac:dyDescent="0.25">
      <c r="A7" s="162"/>
      <c r="B7" s="111"/>
      <c r="C7" s="163"/>
      <c r="D7" s="163"/>
      <c r="E7" s="163"/>
      <c r="F7" s="163"/>
      <c r="G7" s="163"/>
      <c r="H7" s="163"/>
      <c r="I7" s="164"/>
    </row>
    <row r="8" spans="1:11" x14ac:dyDescent="0.25">
      <c r="A8" s="4" t="s">
        <v>412</v>
      </c>
      <c r="B8" s="165"/>
      <c r="C8" s="107">
        <v>11.3</v>
      </c>
      <c r="D8" s="47">
        <f>+B8*C8</f>
        <v>0</v>
      </c>
      <c r="E8" s="107">
        <v>6.3</v>
      </c>
      <c r="F8" s="107">
        <v>5.4</v>
      </c>
      <c r="G8" s="166">
        <f>+B8*E8</f>
        <v>0</v>
      </c>
      <c r="H8" s="166">
        <f>+B8*F8</f>
        <v>0</v>
      </c>
    </row>
    <row r="9" spans="1:11" x14ac:dyDescent="0.25">
      <c r="A9" s="4" t="s">
        <v>413</v>
      </c>
      <c r="B9" s="165"/>
      <c r="C9" s="107">
        <v>5.65</v>
      </c>
      <c r="D9" s="47">
        <f>+B9*C9</f>
        <v>0</v>
      </c>
      <c r="E9" s="107">
        <v>33.15</v>
      </c>
      <c r="F9" s="107">
        <v>2.7</v>
      </c>
      <c r="G9" s="166">
        <f>+B9*E9</f>
        <v>0</v>
      </c>
      <c r="H9" s="166">
        <f>+B9*F9</f>
        <v>0</v>
      </c>
    </row>
    <row r="10" spans="1:11" x14ac:dyDescent="0.25">
      <c r="A10" s="162"/>
      <c r="B10" s="111"/>
      <c r="C10" s="163"/>
      <c r="D10" s="163"/>
      <c r="E10" s="163"/>
      <c r="F10" s="163"/>
      <c r="G10" s="163"/>
      <c r="H10" s="163"/>
      <c r="I10" s="164"/>
    </row>
    <row r="11" spans="1:11" x14ac:dyDescent="0.25">
      <c r="A11" s="4" t="s">
        <v>414</v>
      </c>
      <c r="B11" s="165"/>
      <c r="C11" s="107">
        <v>23.6</v>
      </c>
      <c r="D11" s="47">
        <f>+B11*C11</f>
        <v>0</v>
      </c>
      <c r="E11" s="107">
        <v>12.6</v>
      </c>
      <c r="F11" s="107">
        <v>10.8</v>
      </c>
      <c r="G11" s="166">
        <f>+B11*E11</f>
        <v>0</v>
      </c>
      <c r="H11" s="166">
        <f>+B11*F11</f>
        <v>0</v>
      </c>
      <c r="I11" s="47"/>
    </row>
    <row r="12" spans="1:11" x14ac:dyDescent="0.25">
      <c r="A12" s="4" t="s">
        <v>415</v>
      </c>
      <c r="B12" s="165"/>
      <c r="C12" s="107">
        <v>17.7</v>
      </c>
      <c r="D12" s="47">
        <f>+B12*C12</f>
        <v>0</v>
      </c>
      <c r="E12" s="107">
        <v>19.64</v>
      </c>
      <c r="F12" s="107">
        <v>16.96</v>
      </c>
      <c r="G12" s="166">
        <f>+B12*E12</f>
        <v>0</v>
      </c>
      <c r="H12" s="166">
        <f>+B12*F12</f>
        <v>0</v>
      </c>
      <c r="I12" s="47"/>
    </row>
    <row r="13" spans="1:11" x14ac:dyDescent="0.25">
      <c r="B13" s="167"/>
      <c r="D13" s="47"/>
      <c r="G13" s="105"/>
      <c r="H13" s="105"/>
    </row>
    <row r="14" spans="1:11" x14ac:dyDescent="0.25">
      <c r="A14" s="4" t="s">
        <v>416</v>
      </c>
      <c r="B14" s="165"/>
      <c r="C14" s="388"/>
      <c r="D14" s="389">
        <f>+B14*C14</f>
        <v>0</v>
      </c>
      <c r="E14" s="390" t="s">
        <v>373</v>
      </c>
      <c r="F14" s="390" t="s">
        <v>373</v>
      </c>
      <c r="G14" s="168">
        <v>0</v>
      </c>
      <c r="H14" s="168">
        <v>0</v>
      </c>
    </row>
    <row r="15" spans="1:11" x14ac:dyDescent="0.25">
      <c r="B15" s="128"/>
      <c r="C15" s="107"/>
      <c r="D15" s="47"/>
      <c r="E15" s="169"/>
      <c r="F15" s="169"/>
      <c r="G15" s="170"/>
      <c r="H15" s="170"/>
    </row>
    <row r="16" spans="1:11" x14ac:dyDescent="0.25">
      <c r="A16" s="4" t="s">
        <v>343</v>
      </c>
      <c r="B16" s="128">
        <f>SUM(B8:B14)</f>
        <v>0</v>
      </c>
      <c r="C16" s="107"/>
      <c r="D16" s="47">
        <f>SUM(D11:D14)</f>
        <v>0</v>
      </c>
      <c r="E16" s="107"/>
      <c r="F16" s="107"/>
      <c r="G16" s="166">
        <f>SUM(G11:G14)</f>
        <v>0</v>
      </c>
      <c r="H16" s="166">
        <f>SUM(H11:H14)</f>
        <v>0</v>
      </c>
      <c r="I16" s="107"/>
    </row>
    <row r="17" spans="1:8" x14ac:dyDescent="0.25">
      <c r="B17" s="128"/>
      <c r="C17" s="107"/>
      <c r="E17" s="107"/>
      <c r="F17" s="107"/>
      <c r="G17" s="107"/>
      <c r="H17" s="107"/>
    </row>
    <row r="18" spans="1:8" x14ac:dyDescent="0.25">
      <c r="A18" s="4" t="s">
        <v>374</v>
      </c>
      <c r="B18" s="128"/>
      <c r="C18" s="107"/>
      <c r="E18" s="107"/>
      <c r="F18" s="107"/>
      <c r="G18" s="107">
        <f>'Financial Statement'!F24</f>
        <v>0</v>
      </c>
      <c r="H18" s="107">
        <f>'Financial Statement'!F23</f>
        <v>0</v>
      </c>
    </row>
    <row r="19" spans="1:8" x14ac:dyDescent="0.25">
      <c r="B19" s="128"/>
      <c r="C19" s="107"/>
      <c r="E19" s="107"/>
      <c r="F19" s="107"/>
      <c r="G19" s="107"/>
      <c r="H19" s="107"/>
    </row>
    <row r="20" spans="1:8" x14ac:dyDescent="0.25">
      <c r="A20" s="4" t="s">
        <v>375</v>
      </c>
      <c r="B20" s="128"/>
      <c r="C20" s="107"/>
      <c r="E20" s="107"/>
      <c r="F20" s="107"/>
      <c r="G20" s="107"/>
      <c r="H20" s="107"/>
    </row>
    <row r="21" spans="1:8" x14ac:dyDescent="0.25">
      <c r="B21" s="128"/>
      <c r="C21" s="107"/>
      <c r="E21" s="107"/>
      <c r="F21" s="107"/>
      <c r="G21" s="107"/>
      <c r="H21" s="107"/>
    </row>
    <row r="22" spans="1:8" x14ac:dyDescent="0.25">
      <c r="A22" s="4" t="s">
        <v>376</v>
      </c>
      <c r="B22" s="128"/>
      <c r="C22" s="107"/>
      <c r="E22" s="107"/>
      <c r="F22" s="107"/>
      <c r="G22" s="107"/>
      <c r="H22" s="107"/>
    </row>
    <row r="23" spans="1:8" x14ac:dyDescent="0.25">
      <c r="B23" s="128"/>
      <c r="C23" s="107"/>
      <c r="E23" s="107"/>
      <c r="F23" s="107"/>
      <c r="G23" s="107"/>
      <c r="H23" s="107"/>
    </row>
    <row r="24" spans="1:8" ht="15.75" thickBot="1" x14ac:dyDescent="0.3">
      <c r="A24" s="4" t="s">
        <v>377</v>
      </c>
      <c r="G24" s="171">
        <f>G16-G18</f>
        <v>0</v>
      </c>
      <c r="H24" s="171">
        <f>H16-H18+H20+H22</f>
        <v>0</v>
      </c>
    </row>
    <row r="26" spans="1:8" x14ac:dyDescent="0.25">
      <c r="A26" s="172" t="s">
        <v>378</v>
      </c>
      <c r="B26" s="173"/>
      <c r="C26" s="173"/>
      <c r="D26" s="173"/>
      <c r="E26" s="173"/>
      <c r="F26" s="173"/>
      <c r="G26" s="173"/>
      <c r="H26" s="174"/>
    </row>
    <row r="27" spans="1:8" x14ac:dyDescent="0.25">
      <c r="A27" s="175" t="s">
        <v>379</v>
      </c>
      <c r="H27" s="176"/>
    </row>
    <row r="28" spans="1:8" x14ac:dyDescent="0.25">
      <c r="A28" s="175" t="s">
        <v>380</v>
      </c>
      <c r="H28" s="176"/>
    </row>
    <row r="29" spans="1:8" x14ac:dyDescent="0.25">
      <c r="A29" s="175"/>
      <c r="H29" s="176"/>
    </row>
    <row r="30" spans="1:8" x14ac:dyDescent="0.25">
      <c r="A30" s="175"/>
      <c r="H30" s="176"/>
    </row>
    <row r="31" spans="1:8" x14ac:dyDescent="0.25">
      <c r="A31" s="175"/>
      <c r="H31" s="176"/>
    </row>
    <row r="32" spans="1:8" x14ac:dyDescent="0.25">
      <c r="A32" s="175"/>
      <c r="H32" s="176"/>
    </row>
    <row r="33" spans="1:8" x14ac:dyDescent="0.25">
      <c r="A33" s="175"/>
      <c r="H33" s="176"/>
    </row>
    <row r="34" spans="1:8" x14ac:dyDescent="0.25">
      <c r="A34" s="177"/>
      <c r="B34" s="178"/>
      <c r="C34" s="178"/>
      <c r="D34" s="178"/>
      <c r="E34" s="178"/>
      <c r="F34" s="178"/>
      <c r="G34" s="178"/>
      <c r="H34" s="179"/>
    </row>
  </sheetData>
  <sheetProtection selectLockedCells="1" selectUnlockedCells="1"/>
  <mergeCells count="3">
    <mergeCell ref="E4:F4"/>
    <mergeCell ref="E5:F5"/>
    <mergeCell ref="G5:H5"/>
  </mergeCells>
  <pageMargins left="0.75" right="0.75" top="1" bottom="1" header="0.5" footer="0.5"/>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84"/>
  <sheetViews>
    <sheetView workbookViewId="0"/>
  </sheetViews>
  <sheetFormatPr defaultRowHeight="15" x14ac:dyDescent="0.25"/>
  <cols>
    <col min="1" max="1" width="3.28515625" style="40" customWidth="1"/>
    <col min="2" max="2" width="15.85546875" style="4" customWidth="1"/>
    <col min="3" max="3" width="14.140625" style="4" customWidth="1"/>
    <col min="4" max="4" width="40" style="4" customWidth="1"/>
    <col min="5" max="5" width="11.140625" style="4" customWidth="1"/>
    <col min="6" max="6" width="9.28515625" style="110" customWidth="1"/>
    <col min="7" max="10" width="9.140625" style="4"/>
    <col min="11" max="11" width="15" style="4" customWidth="1"/>
    <col min="12" max="256" width="9.140625" style="4"/>
    <col min="257" max="257" width="3.28515625" style="4" customWidth="1"/>
    <col min="258" max="258" width="15.85546875" style="4" customWidth="1"/>
    <col min="259" max="259" width="14.140625" style="4" customWidth="1"/>
    <col min="260" max="260" width="40" style="4" customWidth="1"/>
    <col min="261" max="261" width="11.140625" style="4" customWidth="1"/>
    <col min="262" max="262" width="9.28515625" style="4" customWidth="1"/>
    <col min="263" max="512" width="9.140625" style="4"/>
    <col min="513" max="513" width="3.28515625" style="4" customWidth="1"/>
    <col min="514" max="514" width="15.85546875" style="4" customWidth="1"/>
    <col min="515" max="515" width="14.140625" style="4" customWidth="1"/>
    <col min="516" max="516" width="40" style="4" customWidth="1"/>
    <col min="517" max="517" width="11.140625" style="4" customWidth="1"/>
    <col min="518" max="518" width="9.28515625" style="4" customWidth="1"/>
    <col min="519" max="768" width="9.140625" style="4"/>
    <col min="769" max="769" width="3.28515625" style="4" customWidth="1"/>
    <col min="770" max="770" width="15.85546875" style="4" customWidth="1"/>
    <col min="771" max="771" width="14.140625" style="4" customWidth="1"/>
    <col min="772" max="772" width="40" style="4" customWidth="1"/>
    <col min="773" max="773" width="11.140625" style="4" customWidth="1"/>
    <col min="774" max="774" width="9.28515625" style="4" customWidth="1"/>
    <col min="775" max="1024" width="9.140625" style="4"/>
    <col min="1025" max="1025" width="3.28515625" style="4" customWidth="1"/>
    <col min="1026" max="1026" width="15.85546875" style="4" customWidth="1"/>
    <col min="1027" max="1027" width="14.140625" style="4" customWidth="1"/>
    <col min="1028" max="1028" width="40" style="4" customWidth="1"/>
    <col min="1029" max="1029" width="11.140625" style="4" customWidth="1"/>
    <col min="1030" max="1030" width="9.28515625" style="4" customWidth="1"/>
    <col min="1031" max="1280" width="9.140625" style="4"/>
    <col min="1281" max="1281" width="3.28515625" style="4" customWidth="1"/>
    <col min="1282" max="1282" width="15.85546875" style="4" customWidth="1"/>
    <col min="1283" max="1283" width="14.140625" style="4" customWidth="1"/>
    <col min="1284" max="1284" width="40" style="4" customWidth="1"/>
    <col min="1285" max="1285" width="11.140625" style="4" customWidth="1"/>
    <col min="1286" max="1286" width="9.28515625" style="4" customWidth="1"/>
    <col min="1287" max="1536" width="9.140625" style="4"/>
    <col min="1537" max="1537" width="3.28515625" style="4" customWidth="1"/>
    <col min="1538" max="1538" width="15.85546875" style="4" customWidth="1"/>
    <col min="1539" max="1539" width="14.140625" style="4" customWidth="1"/>
    <col min="1540" max="1540" width="40" style="4" customWidth="1"/>
    <col min="1541" max="1541" width="11.140625" style="4" customWidth="1"/>
    <col min="1542" max="1542" width="9.28515625" style="4" customWidth="1"/>
    <col min="1543" max="1792" width="9.140625" style="4"/>
    <col min="1793" max="1793" width="3.28515625" style="4" customWidth="1"/>
    <col min="1794" max="1794" width="15.85546875" style="4" customWidth="1"/>
    <col min="1795" max="1795" width="14.140625" style="4" customWidth="1"/>
    <col min="1796" max="1796" width="40" style="4" customWidth="1"/>
    <col min="1797" max="1797" width="11.140625" style="4" customWidth="1"/>
    <col min="1798" max="1798" width="9.28515625" style="4" customWidth="1"/>
    <col min="1799" max="2048" width="9.140625" style="4"/>
    <col min="2049" max="2049" width="3.28515625" style="4" customWidth="1"/>
    <col min="2050" max="2050" width="15.85546875" style="4" customWidth="1"/>
    <col min="2051" max="2051" width="14.140625" style="4" customWidth="1"/>
    <col min="2052" max="2052" width="40" style="4" customWidth="1"/>
    <col min="2053" max="2053" width="11.140625" style="4" customWidth="1"/>
    <col min="2054" max="2054" width="9.28515625" style="4" customWidth="1"/>
    <col min="2055" max="2304" width="9.140625" style="4"/>
    <col min="2305" max="2305" width="3.28515625" style="4" customWidth="1"/>
    <col min="2306" max="2306" width="15.85546875" style="4" customWidth="1"/>
    <col min="2307" max="2307" width="14.140625" style="4" customWidth="1"/>
    <col min="2308" max="2308" width="40" style="4" customWidth="1"/>
    <col min="2309" max="2309" width="11.140625" style="4" customWidth="1"/>
    <col min="2310" max="2310" width="9.28515625" style="4" customWidth="1"/>
    <col min="2311" max="2560" width="9.140625" style="4"/>
    <col min="2561" max="2561" width="3.28515625" style="4" customWidth="1"/>
    <col min="2562" max="2562" width="15.85546875" style="4" customWidth="1"/>
    <col min="2563" max="2563" width="14.140625" style="4" customWidth="1"/>
    <col min="2564" max="2564" width="40" style="4" customWidth="1"/>
    <col min="2565" max="2565" width="11.140625" style="4" customWidth="1"/>
    <col min="2566" max="2566" width="9.28515625" style="4" customWidth="1"/>
    <col min="2567" max="2816" width="9.140625" style="4"/>
    <col min="2817" max="2817" width="3.28515625" style="4" customWidth="1"/>
    <col min="2818" max="2818" width="15.85546875" style="4" customWidth="1"/>
    <col min="2819" max="2819" width="14.140625" style="4" customWidth="1"/>
    <col min="2820" max="2820" width="40" style="4" customWidth="1"/>
    <col min="2821" max="2821" width="11.140625" style="4" customWidth="1"/>
    <col min="2822" max="2822" width="9.28515625" style="4" customWidth="1"/>
    <col min="2823" max="3072" width="9.140625" style="4"/>
    <col min="3073" max="3073" width="3.28515625" style="4" customWidth="1"/>
    <col min="3074" max="3074" width="15.85546875" style="4" customWidth="1"/>
    <col min="3075" max="3075" width="14.140625" style="4" customWidth="1"/>
    <col min="3076" max="3076" width="40" style="4" customWidth="1"/>
    <col min="3077" max="3077" width="11.140625" style="4" customWidth="1"/>
    <col min="3078" max="3078" width="9.28515625" style="4" customWidth="1"/>
    <col min="3079" max="3328" width="9.140625" style="4"/>
    <col min="3329" max="3329" width="3.28515625" style="4" customWidth="1"/>
    <col min="3330" max="3330" width="15.85546875" style="4" customWidth="1"/>
    <col min="3331" max="3331" width="14.140625" style="4" customWidth="1"/>
    <col min="3332" max="3332" width="40" style="4" customWidth="1"/>
    <col min="3333" max="3333" width="11.140625" style="4" customWidth="1"/>
    <col min="3334" max="3334" width="9.28515625" style="4" customWidth="1"/>
    <col min="3335" max="3584" width="9.140625" style="4"/>
    <col min="3585" max="3585" width="3.28515625" style="4" customWidth="1"/>
    <col min="3586" max="3586" width="15.85546875" style="4" customWidth="1"/>
    <col min="3587" max="3587" width="14.140625" style="4" customWidth="1"/>
    <col min="3588" max="3588" width="40" style="4" customWidth="1"/>
    <col min="3589" max="3589" width="11.140625" style="4" customWidth="1"/>
    <col min="3590" max="3590" width="9.28515625" style="4" customWidth="1"/>
    <col min="3591" max="3840" width="9.140625" style="4"/>
    <col min="3841" max="3841" width="3.28515625" style="4" customWidth="1"/>
    <col min="3842" max="3842" width="15.85546875" style="4" customWidth="1"/>
    <col min="3843" max="3843" width="14.140625" style="4" customWidth="1"/>
    <col min="3844" max="3844" width="40" style="4" customWidth="1"/>
    <col min="3845" max="3845" width="11.140625" style="4" customWidth="1"/>
    <col min="3846" max="3846" width="9.28515625" style="4" customWidth="1"/>
    <col min="3847" max="4096" width="9.140625" style="4"/>
    <col min="4097" max="4097" width="3.28515625" style="4" customWidth="1"/>
    <col min="4098" max="4098" width="15.85546875" style="4" customWidth="1"/>
    <col min="4099" max="4099" width="14.140625" style="4" customWidth="1"/>
    <col min="4100" max="4100" width="40" style="4" customWidth="1"/>
    <col min="4101" max="4101" width="11.140625" style="4" customWidth="1"/>
    <col min="4102" max="4102" width="9.28515625" style="4" customWidth="1"/>
    <col min="4103" max="4352" width="9.140625" style="4"/>
    <col min="4353" max="4353" width="3.28515625" style="4" customWidth="1"/>
    <col min="4354" max="4354" width="15.85546875" style="4" customWidth="1"/>
    <col min="4355" max="4355" width="14.140625" style="4" customWidth="1"/>
    <col min="4356" max="4356" width="40" style="4" customWidth="1"/>
    <col min="4357" max="4357" width="11.140625" style="4" customWidth="1"/>
    <col min="4358" max="4358" width="9.28515625" style="4" customWidth="1"/>
    <col min="4359" max="4608" width="9.140625" style="4"/>
    <col min="4609" max="4609" width="3.28515625" style="4" customWidth="1"/>
    <col min="4610" max="4610" width="15.85546875" style="4" customWidth="1"/>
    <col min="4611" max="4611" width="14.140625" style="4" customWidth="1"/>
    <col min="4612" max="4612" width="40" style="4" customWidth="1"/>
    <col min="4613" max="4613" width="11.140625" style="4" customWidth="1"/>
    <col min="4614" max="4614" width="9.28515625" style="4" customWidth="1"/>
    <col min="4615" max="4864" width="9.140625" style="4"/>
    <col min="4865" max="4865" width="3.28515625" style="4" customWidth="1"/>
    <col min="4866" max="4866" width="15.85546875" style="4" customWidth="1"/>
    <col min="4867" max="4867" width="14.140625" style="4" customWidth="1"/>
    <col min="4868" max="4868" width="40" style="4" customWidth="1"/>
    <col min="4869" max="4869" width="11.140625" style="4" customWidth="1"/>
    <col min="4870" max="4870" width="9.28515625" style="4" customWidth="1"/>
    <col min="4871" max="5120" width="9.140625" style="4"/>
    <col min="5121" max="5121" width="3.28515625" style="4" customWidth="1"/>
    <col min="5122" max="5122" width="15.85546875" style="4" customWidth="1"/>
    <col min="5123" max="5123" width="14.140625" style="4" customWidth="1"/>
    <col min="5124" max="5124" width="40" style="4" customWidth="1"/>
    <col min="5125" max="5125" width="11.140625" style="4" customWidth="1"/>
    <col min="5126" max="5126" width="9.28515625" style="4" customWidth="1"/>
    <col min="5127" max="5376" width="9.140625" style="4"/>
    <col min="5377" max="5377" width="3.28515625" style="4" customWidth="1"/>
    <col min="5378" max="5378" width="15.85546875" style="4" customWidth="1"/>
    <col min="5379" max="5379" width="14.140625" style="4" customWidth="1"/>
    <col min="5380" max="5380" width="40" style="4" customWidth="1"/>
    <col min="5381" max="5381" width="11.140625" style="4" customWidth="1"/>
    <col min="5382" max="5382" width="9.28515625" style="4" customWidth="1"/>
    <col min="5383" max="5632" width="9.140625" style="4"/>
    <col min="5633" max="5633" width="3.28515625" style="4" customWidth="1"/>
    <col min="5634" max="5634" width="15.85546875" style="4" customWidth="1"/>
    <col min="5635" max="5635" width="14.140625" style="4" customWidth="1"/>
    <col min="5636" max="5636" width="40" style="4" customWidth="1"/>
    <col min="5637" max="5637" width="11.140625" style="4" customWidth="1"/>
    <col min="5638" max="5638" width="9.28515625" style="4" customWidth="1"/>
    <col min="5639" max="5888" width="9.140625" style="4"/>
    <col min="5889" max="5889" width="3.28515625" style="4" customWidth="1"/>
    <col min="5890" max="5890" width="15.85546875" style="4" customWidth="1"/>
    <col min="5891" max="5891" width="14.140625" style="4" customWidth="1"/>
    <col min="5892" max="5892" width="40" style="4" customWidth="1"/>
    <col min="5893" max="5893" width="11.140625" style="4" customWidth="1"/>
    <col min="5894" max="5894" width="9.28515625" style="4" customWidth="1"/>
    <col min="5895" max="6144" width="9.140625" style="4"/>
    <col min="6145" max="6145" width="3.28515625" style="4" customWidth="1"/>
    <col min="6146" max="6146" width="15.85546875" style="4" customWidth="1"/>
    <col min="6147" max="6147" width="14.140625" style="4" customWidth="1"/>
    <col min="6148" max="6148" width="40" style="4" customWidth="1"/>
    <col min="6149" max="6149" width="11.140625" style="4" customWidth="1"/>
    <col min="6150" max="6150" width="9.28515625" style="4" customWidth="1"/>
    <col min="6151" max="6400" width="9.140625" style="4"/>
    <col min="6401" max="6401" width="3.28515625" style="4" customWidth="1"/>
    <col min="6402" max="6402" width="15.85546875" style="4" customWidth="1"/>
    <col min="6403" max="6403" width="14.140625" style="4" customWidth="1"/>
    <col min="6404" max="6404" width="40" style="4" customWidth="1"/>
    <col min="6405" max="6405" width="11.140625" style="4" customWidth="1"/>
    <col min="6406" max="6406" width="9.28515625" style="4" customWidth="1"/>
    <col min="6407" max="6656" width="9.140625" style="4"/>
    <col min="6657" max="6657" width="3.28515625" style="4" customWidth="1"/>
    <col min="6658" max="6658" width="15.85546875" style="4" customWidth="1"/>
    <col min="6659" max="6659" width="14.140625" style="4" customWidth="1"/>
    <col min="6660" max="6660" width="40" style="4" customWidth="1"/>
    <col min="6661" max="6661" width="11.140625" style="4" customWidth="1"/>
    <col min="6662" max="6662" width="9.28515625" style="4" customWidth="1"/>
    <col min="6663" max="6912" width="9.140625" style="4"/>
    <col min="6913" max="6913" width="3.28515625" style="4" customWidth="1"/>
    <col min="6914" max="6914" width="15.85546875" style="4" customWidth="1"/>
    <col min="6915" max="6915" width="14.140625" style="4" customWidth="1"/>
    <col min="6916" max="6916" width="40" style="4" customWidth="1"/>
    <col min="6917" max="6917" width="11.140625" style="4" customWidth="1"/>
    <col min="6918" max="6918" width="9.28515625" style="4" customWidth="1"/>
    <col min="6919" max="7168" width="9.140625" style="4"/>
    <col min="7169" max="7169" width="3.28515625" style="4" customWidth="1"/>
    <col min="7170" max="7170" width="15.85546875" style="4" customWidth="1"/>
    <col min="7171" max="7171" width="14.140625" style="4" customWidth="1"/>
    <col min="7172" max="7172" width="40" style="4" customWidth="1"/>
    <col min="7173" max="7173" width="11.140625" style="4" customWidth="1"/>
    <col min="7174" max="7174" width="9.28515625" style="4" customWidth="1"/>
    <col min="7175" max="7424" width="9.140625" style="4"/>
    <col min="7425" max="7425" width="3.28515625" style="4" customWidth="1"/>
    <col min="7426" max="7426" width="15.85546875" style="4" customWidth="1"/>
    <col min="7427" max="7427" width="14.140625" style="4" customWidth="1"/>
    <col min="7428" max="7428" width="40" style="4" customWidth="1"/>
    <col min="7429" max="7429" width="11.140625" style="4" customWidth="1"/>
    <col min="7430" max="7430" width="9.28515625" style="4" customWidth="1"/>
    <col min="7431" max="7680" width="9.140625" style="4"/>
    <col min="7681" max="7681" width="3.28515625" style="4" customWidth="1"/>
    <col min="7682" max="7682" width="15.85546875" style="4" customWidth="1"/>
    <col min="7683" max="7683" width="14.140625" style="4" customWidth="1"/>
    <col min="7684" max="7684" width="40" style="4" customWidth="1"/>
    <col min="7685" max="7685" width="11.140625" style="4" customWidth="1"/>
    <col min="7686" max="7686" width="9.28515625" style="4" customWidth="1"/>
    <col min="7687" max="7936" width="9.140625" style="4"/>
    <col min="7937" max="7937" width="3.28515625" style="4" customWidth="1"/>
    <col min="7938" max="7938" width="15.85546875" style="4" customWidth="1"/>
    <col min="7939" max="7939" width="14.140625" style="4" customWidth="1"/>
    <col min="7940" max="7940" width="40" style="4" customWidth="1"/>
    <col min="7941" max="7941" width="11.140625" style="4" customWidth="1"/>
    <col min="7942" max="7942" width="9.28515625" style="4" customWidth="1"/>
    <col min="7943" max="8192" width="9.140625" style="4"/>
    <col min="8193" max="8193" width="3.28515625" style="4" customWidth="1"/>
    <col min="8194" max="8194" width="15.85546875" style="4" customWidth="1"/>
    <col min="8195" max="8195" width="14.140625" style="4" customWidth="1"/>
    <col min="8196" max="8196" width="40" style="4" customWidth="1"/>
    <col min="8197" max="8197" width="11.140625" style="4" customWidth="1"/>
    <col min="8198" max="8198" width="9.28515625" style="4" customWidth="1"/>
    <col min="8199" max="8448" width="9.140625" style="4"/>
    <col min="8449" max="8449" width="3.28515625" style="4" customWidth="1"/>
    <col min="8450" max="8450" width="15.85546875" style="4" customWidth="1"/>
    <col min="8451" max="8451" width="14.140625" style="4" customWidth="1"/>
    <col min="8452" max="8452" width="40" style="4" customWidth="1"/>
    <col min="8453" max="8453" width="11.140625" style="4" customWidth="1"/>
    <col min="8454" max="8454" width="9.28515625" style="4" customWidth="1"/>
    <col min="8455" max="8704" width="9.140625" style="4"/>
    <col min="8705" max="8705" width="3.28515625" style="4" customWidth="1"/>
    <col min="8706" max="8706" width="15.85546875" style="4" customWidth="1"/>
    <col min="8707" max="8707" width="14.140625" style="4" customWidth="1"/>
    <col min="8708" max="8708" width="40" style="4" customWidth="1"/>
    <col min="8709" max="8709" width="11.140625" style="4" customWidth="1"/>
    <col min="8710" max="8710" width="9.28515625" style="4" customWidth="1"/>
    <col min="8711" max="8960" width="9.140625" style="4"/>
    <col min="8961" max="8961" width="3.28515625" style="4" customWidth="1"/>
    <col min="8962" max="8962" width="15.85546875" style="4" customWidth="1"/>
    <col min="8963" max="8963" width="14.140625" style="4" customWidth="1"/>
    <col min="8964" max="8964" width="40" style="4" customWidth="1"/>
    <col min="8965" max="8965" width="11.140625" style="4" customWidth="1"/>
    <col min="8966" max="8966" width="9.28515625" style="4" customWidth="1"/>
    <col min="8967" max="9216" width="9.140625" style="4"/>
    <col min="9217" max="9217" width="3.28515625" style="4" customWidth="1"/>
    <col min="9218" max="9218" width="15.85546875" style="4" customWidth="1"/>
    <col min="9219" max="9219" width="14.140625" style="4" customWidth="1"/>
    <col min="9220" max="9220" width="40" style="4" customWidth="1"/>
    <col min="9221" max="9221" width="11.140625" style="4" customWidth="1"/>
    <col min="9222" max="9222" width="9.28515625" style="4" customWidth="1"/>
    <col min="9223" max="9472" width="9.140625" style="4"/>
    <col min="9473" max="9473" width="3.28515625" style="4" customWidth="1"/>
    <col min="9474" max="9474" width="15.85546875" style="4" customWidth="1"/>
    <col min="9475" max="9475" width="14.140625" style="4" customWidth="1"/>
    <col min="9476" max="9476" width="40" style="4" customWidth="1"/>
    <col min="9477" max="9477" width="11.140625" style="4" customWidth="1"/>
    <col min="9478" max="9478" width="9.28515625" style="4" customWidth="1"/>
    <col min="9479" max="9728" width="9.140625" style="4"/>
    <col min="9729" max="9729" width="3.28515625" style="4" customWidth="1"/>
    <col min="9730" max="9730" width="15.85546875" style="4" customWidth="1"/>
    <col min="9731" max="9731" width="14.140625" style="4" customWidth="1"/>
    <col min="9732" max="9732" width="40" style="4" customWidth="1"/>
    <col min="9733" max="9733" width="11.140625" style="4" customWidth="1"/>
    <col min="9734" max="9734" width="9.28515625" style="4" customWidth="1"/>
    <col min="9735" max="9984" width="9.140625" style="4"/>
    <col min="9985" max="9985" width="3.28515625" style="4" customWidth="1"/>
    <col min="9986" max="9986" width="15.85546875" style="4" customWidth="1"/>
    <col min="9987" max="9987" width="14.140625" style="4" customWidth="1"/>
    <col min="9988" max="9988" width="40" style="4" customWidth="1"/>
    <col min="9989" max="9989" width="11.140625" style="4" customWidth="1"/>
    <col min="9990" max="9990" width="9.28515625" style="4" customWidth="1"/>
    <col min="9991" max="10240" width="9.140625" style="4"/>
    <col min="10241" max="10241" width="3.28515625" style="4" customWidth="1"/>
    <col min="10242" max="10242" width="15.85546875" style="4" customWidth="1"/>
    <col min="10243" max="10243" width="14.140625" style="4" customWidth="1"/>
    <col min="10244" max="10244" width="40" style="4" customWidth="1"/>
    <col min="10245" max="10245" width="11.140625" style="4" customWidth="1"/>
    <col min="10246" max="10246" width="9.28515625" style="4" customWidth="1"/>
    <col min="10247" max="10496" width="9.140625" style="4"/>
    <col min="10497" max="10497" width="3.28515625" style="4" customWidth="1"/>
    <col min="10498" max="10498" width="15.85546875" style="4" customWidth="1"/>
    <col min="10499" max="10499" width="14.140625" style="4" customWidth="1"/>
    <col min="10500" max="10500" width="40" style="4" customWidth="1"/>
    <col min="10501" max="10501" width="11.140625" style="4" customWidth="1"/>
    <col min="10502" max="10502" width="9.28515625" style="4" customWidth="1"/>
    <col min="10503" max="10752" width="9.140625" style="4"/>
    <col min="10753" max="10753" width="3.28515625" style="4" customWidth="1"/>
    <col min="10754" max="10754" width="15.85546875" style="4" customWidth="1"/>
    <col min="10755" max="10755" width="14.140625" style="4" customWidth="1"/>
    <col min="10756" max="10756" width="40" style="4" customWidth="1"/>
    <col min="10757" max="10757" width="11.140625" style="4" customWidth="1"/>
    <col min="10758" max="10758" width="9.28515625" style="4" customWidth="1"/>
    <col min="10759" max="11008" width="9.140625" style="4"/>
    <col min="11009" max="11009" width="3.28515625" style="4" customWidth="1"/>
    <col min="11010" max="11010" width="15.85546875" style="4" customWidth="1"/>
    <col min="11011" max="11011" width="14.140625" style="4" customWidth="1"/>
    <col min="11012" max="11012" width="40" style="4" customWidth="1"/>
    <col min="11013" max="11013" width="11.140625" style="4" customWidth="1"/>
    <col min="11014" max="11014" width="9.28515625" style="4" customWidth="1"/>
    <col min="11015" max="11264" width="9.140625" style="4"/>
    <col min="11265" max="11265" width="3.28515625" style="4" customWidth="1"/>
    <col min="11266" max="11266" width="15.85546875" style="4" customWidth="1"/>
    <col min="11267" max="11267" width="14.140625" style="4" customWidth="1"/>
    <col min="11268" max="11268" width="40" style="4" customWidth="1"/>
    <col min="11269" max="11269" width="11.140625" style="4" customWidth="1"/>
    <col min="11270" max="11270" width="9.28515625" style="4" customWidth="1"/>
    <col min="11271" max="11520" width="9.140625" style="4"/>
    <col min="11521" max="11521" width="3.28515625" style="4" customWidth="1"/>
    <col min="11522" max="11522" width="15.85546875" style="4" customWidth="1"/>
    <col min="11523" max="11523" width="14.140625" style="4" customWidth="1"/>
    <col min="11524" max="11524" width="40" style="4" customWidth="1"/>
    <col min="11525" max="11525" width="11.140625" style="4" customWidth="1"/>
    <col min="11526" max="11526" width="9.28515625" style="4" customWidth="1"/>
    <col min="11527" max="11776" width="9.140625" style="4"/>
    <col min="11777" max="11777" width="3.28515625" style="4" customWidth="1"/>
    <col min="11778" max="11778" width="15.85546875" style="4" customWidth="1"/>
    <col min="11779" max="11779" width="14.140625" style="4" customWidth="1"/>
    <col min="11780" max="11780" width="40" style="4" customWidth="1"/>
    <col min="11781" max="11781" width="11.140625" style="4" customWidth="1"/>
    <col min="11782" max="11782" width="9.28515625" style="4" customWidth="1"/>
    <col min="11783" max="12032" width="9.140625" style="4"/>
    <col min="12033" max="12033" width="3.28515625" style="4" customWidth="1"/>
    <col min="12034" max="12034" width="15.85546875" style="4" customWidth="1"/>
    <col min="12035" max="12035" width="14.140625" style="4" customWidth="1"/>
    <col min="12036" max="12036" width="40" style="4" customWidth="1"/>
    <col min="12037" max="12037" width="11.140625" style="4" customWidth="1"/>
    <col min="12038" max="12038" width="9.28515625" style="4" customWidth="1"/>
    <col min="12039" max="12288" width="9.140625" style="4"/>
    <col min="12289" max="12289" width="3.28515625" style="4" customWidth="1"/>
    <col min="12290" max="12290" width="15.85546875" style="4" customWidth="1"/>
    <col min="12291" max="12291" width="14.140625" style="4" customWidth="1"/>
    <col min="12292" max="12292" width="40" style="4" customWidth="1"/>
    <col min="12293" max="12293" width="11.140625" style="4" customWidth="1"/>
    <col min="12294" max="12294" width="9.28515625" style="4" customWidth="1"/>
    <col min="12295" max="12544" width="9.140625" style="4"/>
    <col min="12545" max="12545" width="3.28515625" style="4" customWidth="1"/>
    <col min="12546" max="12546" width="15.85546875" style="4" customWidth="1"/>
    <col min="12547" max="12547" width="14.140625" style="4" customWidth="1"/>
    <col min="12548" max="12548" width="40" style="4" customWidth="1"/>
    <col min="12549" max="12549" width="11.140625" style="4" customWidth="1"/>
    <col min="12550" max="12550" width="9.28515625" style="4" customWidth="1"/>
    <col min="12551" max="12800" width="9.140625" style="4"/>
    <col min="12801" max="12801" width="3.28515625" style="4" customWidth="1"/>
    <col min="12802" max="12802" width="15.85546875" style="4" customWidth="1"/>
    <col min="12803" max="12803" width="14.140625" style="4" customWidth="1"/>
    <col min="12804" max="12804" width="40" style="4" customWidth="1"/>
    <col min="12805" max="12805" width="11.140625" style="4" customWidth="1"/>
    <col min="12806" max="12806" width="9.28515625" style="4" customWidth="1"/>
    <col min="12807" max="13056" width="9.140625" style="4"/>
    <col min="13057" max="13057" width="3.28515625" style="4" customWidth="1"/>
    <col min="13058" max="13058" width="15.85546875" style="4" customWidth="1"/>
    <col min="13059" max="13059" width="14.140625" style="4" customWidth="1"/>
    <col min="13060" max="13060" width="40" style="4" customWidth="1"/>
    <col min="13061" max="13061" width="11.140625" style="4" customWidth="1"/>
    <col min="13062" max="13062" width="9.28515625" style="4" customWidth="1"/>
    <col min="13063" max="13312" width="9.140625" style="4"/>
    <col min="13313" max="13313" width="3.28515625" style="4" customWidth="1"/>
    <col min="13314" max="13314" width="15.85546875" style="4" customWidth="1"/>
    <col min="13315" max="13315" width="14.140625" style="4" customWidth="1"/>
    <col min="13316" max="13316" width="40" style="4" customWidth="1"/>
    <col min="13317" max="13317" width="11.140625" style="4" customWidth="1"/>
    <col min="13318" max="13318" width="9.28515625" style="4" customWidth="1"/>
    <col min="13319" max="13568" width="9.140625" style="4"/>
    <col min="13569" max="13569" width="3.28515625" style="4" customWidth="1"/>
    <col min="13570" max="13570" width="15.85546875" style="4" customWidth="1"/>
    <col min="13571" max="13571" width="14.140625" style="4" customWidth="1"/>
    <col min="13572" max="13572" width="40" style="4" customWidth="1"/>
    <col min="13573" max="13573" width="11.140625" style="4" customWidth="1"/>
    <col min="13574" max="13574" width="9.28515625" style="4" customWidth="1"/>
    <col min="13575" max="13824" width="9.140625" style="4"/>
    <col min="13825" max="13825" width="3.28515625" style="4" customWidth="1"/>
    <col min="13826" max="13826" width="15.85546875" style="4" customWidth="1"/>
    <col min="13827" max="13827" width="14.140625" style="4" customWidth="1"/>
    <col min="13828" max="13828" width="40" style="4" customWidth="1"/>
    <col min="13829" max="13829" width="11.140625" style="4" customWidth="1"/>
    <col min="13830" max="13830" width="9.28515625" style="4" customWidth="1"/>
    <col min="13831" max="14080" width="9.140625" style="4"/>
    <col min="14081" max="14081" width="3.28515625" style="4" customWidth="1"/>
    <col min="14082" max="14082" width="15.85546875" style="4" customWidth="1"/>
    <col min="14083" max="14083" width="14.140625" style="4" customWidth="1"/>
    <col min="14084" max="14084" width="40" style="4" customWidth="1"/>
    <col min="14085" max="14085" width="11.140625" style="4" customWidth="1"/>
    <col min="14086" max="14086" width="9.28515625" style="4" customWidth="1"/>
    <col min="14087" max="14336" width="9.140625" style="4"/>
    <col min="14337" max="14337" width="3.28515625" style="4" customWidth="1"/>
    <col min="14338" max="14338" width="15.85546875" style="4" customWidth="1"/>
    <col min="14339" max="14339" width="14.140625" style="4" customWidth="1"/>
    <col min="14340" max="14340" width="40" style="4" customWidth="1"/>
    <col min="14341" max="14341" width="11.140625" style="4" customWidth="1"/>
    <col min="14342" max="14342" width="9.28515625" style="4" customWidth="1"/>
    <col min="14343" max="14592" width="9.140625" style="4"/>
    <col min="14593" max="14593" width="3.28515625" style="4" customWidth="1"/>
    <col min="14594" max="14594" width="15.85546875" style="4" customWidth="1"/>
    <col min="14595" max="14595" width="14.140625" style="4" customWidth="1"/>
    <col min="14596" max="14596" width="40" style="4" customWidth="1"/>
    <col min="14597" max="14597" width="11.140625" style="4" customWidth="1"/>
    <col min="14598" max="14598" width="9.28515625" style="4" customWidth="1"/>
    <col min="14599" max="14848" width="9.140625" style="4"/>
    <col min="14849" max="14849" width="3.28515625" style="4" customWidth="1"/>
    <col min="14850" max="14850" width="15.85546875" style="4" customWidth="1"/>
    <col min="14851" max="14851" width="14.140625" style="4" customWidth="1"/>
    <col min="14852" max="14852" width="40" style="4" customWidth="1"/>
    <col min="14853" max="14853" width="11.140625" style="4" customWidth="1"/>
    <col min="14854" max="14854" width="9.28515625" style="4" customWidth="1"/>
    <col min="14855" max="15104" width="9.140625" style="4"/>
    <col min="15105" max="15105" width="3.28515625" style="4" customWidth="1"/>
    <col min="15106" max="15106" width="15.85546875" style="4" customWidth="1"/>
    <col min="15107" max="15107" width="14.140625" style="4" customWidth="1"/>
    <col min="15108" max="15108" width="40" style="4" customWidth="1"/>
    <col min="15109" max="15109" width="11.140625" style="4" customWidth="1"/>
    <col min="15110" max="15110" width="9.28515625" style="4" customWidth="1"/>
    <col min="15111" max="15360" width="9.140625" style="4"/>
    <col min="15361" max="15361" width="3.28515625" style="4" customWidth="1"/>
    <col min="15362" max="15362" width="15.85546875" style="4" customWidth="1"/>
    <col min="15363" max="15363" width="14.140625" style="4" customWidth="1"/>
    <col min="15364" max="15364" width="40" style="4" customWidth="1"/>
    <col min="15365" max="15365" width="11.140625" style="4" customWidth="1"/>
    <col min="15366" max="15366" width="9.28515625" style="4" customWidth="1"/>
    <col min="15367" max="15616" width="9.140625" style="4"/>
    <col min="15617" max="15617" width="3.28515625" style="4" customWidth="1"/>
    <col min="15618" max="15618" width="15.85546875" style="4" customWidth="1"/>
    <col min="15619" max="15619" width="14.140625" style="4" customWidth="1"/>
    <col min="15620" max="15620" width="40" style="4" customWidth="1"/>
    <col min="15621" max="15621" width="11.140625" style="4" customWidth="1"/>
    <col min="15622" max="15622" width="9.28515625" style="4" customWidth="1"/>
    <col min="15623" max="15872" width="9.140625" style="4"/>
    <col min="15873" max="15873" width="3.28515625" style="4" customWidth="1"/>
    <col min="15874" max="15874" width="15.85546875" style="4" customWidth="1"/>
    <col min="15875" max="15875" width="14.140625" style="4" customWidth="1"/>
    <col min="15876" max="15876" width="40" style="4" customWidth="1"/>
    <col min="15877" max="15877" width="11.140625" style="4" customWidth="1"/>
    <col min="15878" max="15878" width="9.28515625" style="4" customWidth="1"/>
    <col min="15879" max="16128" width="9.140625" style="4"/>
    <col min="16129" max="16129" width="3.28515625" style="4" customWidth="1"/>
    <col min="16130" max="16130" width="15.85546875" style="4" customWidth="1"/>
    <col min="16131" max="16131" width="14.140625" style="4" customWidth="1"/>
    <col min="16132" max="16132" width="40" style="4" customWidth="1"/>
    <col min="16133" max="16133" width="11.140625" style="4" customWidth="1"/>
    <col min="16134" max="16134" width="9.28515625" style="4" customWidth="1"/>
    <col min="16135" max="16384" width="9.140625" style="4"/>
  </cols>
  <sheetData>
    <row r="1" spans="1:11" ht="30.75" thickBot="1" x14ac:dyDescent="0.3">
      <c r="A1" s="190"/>
      <c r="B1" s="180" t="s">
        <v>381</v>
      </c>
      <c r="C1" s="180" t="s">
        <v>382</v>
      </c>
      <c r="D1" s="181" t="s">
        <v>281</v>
      </c>
      <c r="E1" s="181" t="s">
        <v>383</v>
      </c>
      <c r="F1" s="182" t="s">
        <v>384</v>
      </c>
      <c r="G1" s="181" t="s">
        <v>385</v>
      </c>
      <c r="H1" s="181" t="s">
        <v>386</v>
      </c>
      <c r="I1" s="181" t="s">
        <v>387</v>
      </c>
      <c r="J1" s="183" t="s">
        <v>388</v>
      </c>
      <c r="K1" s="183" t="s">
        <v>389</v>
      </c>
    </row>
    <row r="2" spans="1:11" x14ac:dyDescent="0.25">
      <c r="G2" s="2" t="s">
        <v>390</v>
      </c>
      <c r="H2" s="2" t="s">
        <v>390</v>
      </c>
      <c r="I2" s="2" t="s">
        <v>390</v>
      </c>
      <c r="J2" s="2" t="s">
        <v>390</v>
      </c>
      <c r="K2" s="2"/>
    </row>
    <row r="3" spans="1:11" x14ac:dyDescent="0.25">
      <c r="A3" s="40">
        <v>1</v>
      </c>
      <c r="B3" s="184"/>
      <c r="C3" s="184"/>
      <c r="D3" s="185"/>
      <c r="E3" s="185"/>
      <c r="F3" s="186"/>
      <c r="G3" s="186"/>
      <c r="H3" s="184"/>
      <c r="I3" s="184"/>
      <c r="J3" s="184"/>
      <c r="K3" s="184"/>
    </row>
    <row r="4" spans="1:11" x14ac:dyDescent="0.25">
      <c r="A4" s="40">
        <f>+A3+1</f>
        <v>2</v>
      </c>
      <c r="B4" s="184"/>
      <c r="C4" s="184"/>
      <c r="D4" s="185"/>
      <c r="E4" s="185"/>
      <c r="F4" s="186"/>
      <c r="G4" s="186"/>
      <c r="H4" s="184"/>
      <c r="I4" s="184"/>
      <c r="J4" s="184"/>
      <c r="K4" s="184"/>
    </row>
    <row r="5" spans="1:11" x14ac:dyDescent="0.25">
      <c r="A5" s="40">
        <f t="shared" ref="A5:A38" si="0">+A4+1</f>
        <v>3</v>
      </c>
      <c r="B5" s="184"/>
      <c r="C5" s="184"/>
      <c r="D5" s="185"/>
      <c r="E5" s="185"/>
      <c r="F5" s="186"/>
      <c r="G5" s="186"/>
      <c r="H5" s="184"/>
      <c r="I5" s="184"/>
      <c r="J5" s="184"/>
      <c r="K5" s="184"/>
    </row>
    <row r="6" spans="1:11" x14ac:dyDescent="0.25">
      <c r="A6" s="40">
        <f t="shared" si="0"/>
        <v>4</v>
      </c>
      <c r="B6" s="184"/>
      <c r="C6" s="184"/>
      <c r="D6" s="185"/>
      <c r="E6" s="185"/>
      <c r="F6" s="186"/>
      <c r="G6" s="186"/>
      <c r="H6" s="184"/>
      <c r="I6" s="184"/>
      <c r="J6" s="184"/>
      <c r="K6" s="184"/>
    </row>
    <row r="7" spans="1:11" x14ac:dyDescent="0.25">
      <c r="A7" s="40">
        <f t="shared" si="0"/>
        <v>5</v>
      </c>
      <c r="B7" s="184"/>
      <c r="C7" s="184"/>
      <c r="D7" s="185"/>
      <c r="E7" s="185"/>
      <c r="F7" s="186"/>
      <c r="G7" s="186"/>
      <c r="H7" s="184"/>
      <c r="I7" s="184"/>
      <c r="J7" s="184"/>
      <c r="K7" s="184"/>
    </row>
    <row r="8" spans="1:11" x14ac:dyDescent="0.25">
      <c r="A8" s="40">
        <f t="shared" si="0"/>
        <v>6</v>
      </c>
      <c r="B8" s="184"/>
      <c r="C8" s="184"/>
      <c r="D8" s="185"/>
      <c r="E8" s="185"/>
      <c r="F8" s="186"/>
      <c r="G8" s="186"/>
      <c r="H8" s="184"/>
      <c r="I8" s="184"/>
      <c r="J8" s="184"/>
      <c r="K8" s="184"/>
    </row>
    <row r="9" spans="1:11" x14ac:dyDescent="0.25">
      <c r="A9" s="40">
        <f t="shared" si="0"/>
        <v>7</v>
      </c>
      <c r="B9" s="184"/>
      <c r="C9" s="184"/>
      <c r="D9" s="185"/>
      <c r="E9" s="185"/>
      <c r="F9" s="187"/>
      <c r="G9" s="186"/>
      <c r="H9" s="184"/>
      <c r="I9" s="184"/>
      <c r="J9" s="184"/>
      <c r="K9" s="184"/>
    </row>
    <row r="10" spans="1:11" x14ac:dyDescent="0.25">
      <c r="A10" s="40">
        <f t="shared" si="0"/>
        <v>8</v>
      </c>
      <c r="B10" s="184"/>
      <c r="C10" s="184"/>
      <c r="D10" s="185"/>
      <c r="E10" s="185"/>
      <c r="F10" s="186"/>
      <c r="G10" s="186"/>
      <c r="H10" s="184"/>
      <c r="I10" s="184"/>
      <c r="J10" s="184"/>
      <c r="K10" s="184"/>
    </row>
    <row r="11" spans="1:11" x14ac:dyDescent="0.25">
      <c r="A11" s="40">
        <f t="shared" si="0"/>
        <v>9</v>
      </c>
      <c r="B11" s="184"/>
      <c r="C11" s="184"/>
      <c r="D11" s="185"/>
      <c r="E11" s="185"/>
      <c r="F11" s="186"/>
      <c r="G11" s="186"/>
      <c r="H11" s="184"/>
      <c r="I11" s="184"/>
      <c r="J11" s="184"/>
      <c r="K11" s="184"/>
    </row>
    <row r="12" spans="1:11" x14ac:dyDescent="0.25">
      <c r="A12" s="40">
        <f t="shared" si="0"/>
        <v>10</v>
      </c>
      <c r="B12" s="184"/>
      <c r="C12" s="184"/>
      <c r="D12" s="185"/>
      <c r="E12" s="185"/>
      <c r="F12" s="186"/>
      <c r="G12" s="186"/>
      <c r="H12" s="184"/>
      <c r="I12" s="184"/>
      <c r="J12" s="184"/>
      <c r="K12" s="184"/>
    </row>
    <row r="13" spans="1:11" x14ac:dyDescent="0.25">
      <c r="A13" s="40">
        <f t="shared" si="0"/>
        <v>11</v>
      </c>
      <c r="B13" s="184"/>
      <c r="C13" s="184"/>
      <c r="D13" s="185"/>
      <c r="E13" s="185"/>
      <c r="F13" s="186"/>
      <c r="G13" s="186"/>
      <c r="H13" s="184"/>
      <c r="I13" s="184"/>
      <c r="J13" s="184"/>
      <c r="K13" s="184"/>
    </row>
    <row r="14" spans="1:11" x14ac:dyDescent="0.25">
      <c r="A14" s="40">
        <f t="shared" si="0"/>
        <v>12</v>
      </c>
      <c r="B14" s="184"/>
      <c r="C14" s="184"/>
      <c r="D14" s="185"/>
      <c r="E14" s="185"/>
      <c r="F14" s="186"/>
      <c r="G14" s="186"/>
      <c r="H14" s="184"/>
      <c r="I14" s="184"/>
      <c r="J14" s="184"/>
      <c r="K14" s="184"/>
    </row>
    <row r="15" spans="1:11" x14ac:dyDescent="0.25">
      <c r="A15" s="40">
        <f t="shared" si="0"/>
        <v>13</v>
      </c>
      <c r="B15" s="184"/>
      <c r="C15" s="184"/>
      <c r="D15" s="185"/>
      <c r="E15" s="185"/>
      <c r="F15" s="186"/>
      <c r="G15" s="186"/>
      <c r="H15" s="184"/>
      <c r="I15" s="184"/>
      <c r="J15" s="184"/>
      <c r="K15" s="184"/>
    </row>
    <row r="16" spans="1:11" x14ac:dyDescent="0.25">
      <c r="A16" s="40">
        <f t="shared" si="0"/>
        <v>14</v>
      </c>
      <c r="B16" s="184"/>
      <c r="C16" s="184"/>
      <c r="D16" s="185"/>
      <c r="E16" s="185"/>
      <c r="F16" s="186"/>
      <c r="G16" s="186"/>
      <c r="H16" s="184"/>
      <c r="I16" s="184"/>
      <c r="J16" s="184"/>
      <c r="K16" s="184"/>
    </row>
    <row r="17" spans="1:11" x14ac:dyDescent="0.25">
      <c r="A17" s="40">
        <f t="shared" si="0"/>
        <v>15</v>
      </c>
      <c r="B17" s="184"/>
      <c r="C17" s="184"/>
      <c r="D17" s="185"/>
      <c r="E17" s="185"/>
      <c r="F17" s="186"/>
      <c r="G17" s="186"/>
      <c r="H17" s="184"/>
      <c r="I17" s="184"/>
      <c r="J17" s="184"/>
      <c r="K17" s="184"/>
    </row>
    <row r="18" spans="1:11" x14ac:dyDescent="0.25">
      <c r="A18" s="40">
        <f t="shared" si="0"/>
        <v>16</v>
      </c>
      <c r="B18" s="184"/>
      <c r="C18" s="184"/>
      <c r="D18" s="185"/>
      <c r="E18" s="185"/>
      <c r="F18" s="186"/>
      <c r="G18" s="186"/>
      <c r="H18" s="184"/>
      <c r="I18" s="184"/>
      <c r="J18" s="184"/>
      <c r="K18" s="184"/>
    </row>
    <row r="19" spans="1:11" x14ac:dyDescent="0.25">
      <c r="A19" s="40">
        <f t="shared" si="0"/>
        <v>17</v>
      </c>
      <c r="B19" s="184"/>
      <c r="C19" s="184"/>
      <c r="D19" s="185"/>
      <c r="E19" s="185"/>
      <c r="F19" s="186"/>
      <c r="G19" s="186"/>
      <c r="H19" s="184"/>
      <c r="I19" s="184"/>
      <c r="J19" s="184"/>
      <c r="K19" s="184"/>
    </row>
    <row r="20" spans="1:11" x14ac:dyDescent="0.25">
      <c r="A20" s="40">
        <f t="shared" si="0"/>
        <v>18</v>
      </c>
      <c r="B20" s="184"/>
      <c r="C20" s="184"/>
      <c r="D20" s="185"/>
      <c r="E20" s="185"/>
      <c r="F20" s="186"/>
      <c r="G20" s="186"/>
      <c r="H20" s="184"/>
      <c r="I20" s="184"/>
      <c r="J20" s="184"/>
      <c r="K20" s="184"/>
    </row>
    <row r="21" spans="1:11" x14ac:dyDescent="0.25">
      <c r="A21" s="40">
        <f t="shared" si="0"/>
        <v>19</v>
      </c>
      <c r="B21" s="184"/>
      <c r="C21" s="184"/>
      <c r="D21" s="185"/>
      <c r="E21" s="185"/>
      <c r="F21" s="186"/>
      <c r="G21" s="186"/>
      <c r="H21" s="184"/>
      <c r="I21" s="184"/>
      <c r="J21" s="184"/>
      <c r="K21" s="184"/>
    </row>
    <row r="22" spans="1:11" x14ac:dyDescent="0.25">
      <c r="A22" s="40">
        <f t="shared" si="0"/>
        <v>20</v>
      </c>
      <c r="B22" s="184"/>
      <c r="C22" s="184"/>
      <c r="D22" s="185"/>
      <c r="E22" s="185"/>
      <c r="F22" s="186"/>
      <c r="G22" s="186"/>
      <c r="H22" s="184"/>
      <c r="I22" s="184"/>
      <c r="J22" s="184"/>
      <c r="K22" s="184"/>
    </row>
    <row r="23" spans="1:11" x14ac:dyDescent="0.25">
      <c r="A23" s="40">
        <f t="shared" si="0"/>
        <v>21</v>
      </c>
      <c r="B23" s="191"/>
      <c r="C23" s="184"/>
      <c r="D23" s="185"/>
      <c r="E23" s="185"/>
      <c r="F23" s="186"/>
      <c r="G23" s="186"/>
      <c r="H23" s="184"/>
      <c r="I23" s="184"/>
      <c r="J23" s="184"/>
      <c r="K23" s="184"/>
    </row>
    <row r="24" spans="1:11" x14ac:dyDescent="0.25">
      <c r="A24" s="192">
        <f t="shared" si="0"/>
        <v>22</v>
      </c>
      <c r="B24" s="184"/>
      <c r="C24" s="184"/>
      <c r="D24" s="185"/>
      <c r="E24" s="185"/>
      <c r="F24" s="186"/>
      <c r="G24" s="186"/>
      <c r="H24" s="184"/>
      <c r="I24" s="184"/>
      <c r="J24" s="184"/>
      <c r="K24" s="184"/>
    </row>
    <row r="25" spans="1:11" x14ac:dyDescent="0.25">
      <c r="A25" s="192">
        <f t="shared" si="0"/>
        <v>23</v>
      </c>
      <c r="B25" s="184"/>
      <c r="C25" s="184"/>
      <c r="D25" s="185"/>
      <c r="E25" s="185"/>
      <c r="F25" s="186"/>
      <c r="G25" s="186"/>
      <c r="H25" s="184"/>
      <c r="I25" s="184"/>
      <c r="J25" s="184"/>
      <c r="K25" s="184"/>
    </row>
    <row r="26" spans="1:11" x14ac:dyDescent="0.25">
      <c r="A26" s="192">
        <f t="shared" si="0"/>
        <v>24</v>
      </c>
      <c r="B26" s="184"/>
      <c r="C26" s="184"/>
      <c r="D26" s="185"/>
      <c r="E26" s="185"/>
      <c r="F26" s="186"/>
      <c r="G26" s="186"/>
      <c r="H26" s="184"/>
      <c r="I26" s="184"/>
      <c r="J26" s="184"/>
      <c r="K26" s="184"/>
    </row>
    <row r="27" spans="1:11" x14ac:dyDescent="0.25">
      <c r="A27" s="192">
        <f t="shared" si="0"/>
        <v>25</v>
      </c>
      <c r="B27" s="184"/>
      <c r="C27" s="184"/>
      <c r="D27" s="185"/>
      <c r="E27" s="185"/>
      <c r="F27" s="186"/>
      <c r="G27" s="186"/>
      <c r="H27" s="184"/>
      <c r="I27" s="184"/>
      <c r="J27" s="184"/>
      <c r="K27" s="184"/>
    </row>
    <row r="28" spans="1:11" x14ac:dyDescent="0.25">
      <c r="A28" s="192">
        <f t="shared" si="0"/>
        <v>26</v>
      </c>
      <c r="B28" s="184"/>
      <c r="C28" s="184"/>
      <c r="D28" s="185"/>
      <c r="E28" s="185"/>
      <c r="F28" s="186"/>
      <c r="G28" s="186"/>
      <c r="H28" s="184"/>
      <c r="I28" s="184"/>
      <c r="J28" s="184"/>
      <c r="K28" s="184"/>
    </row>
    <row r="29" spans="1:11" x14ac:dyDescent="0.25">
      <c r="A29" s="192">
        <f t="shared" si="0"/>
        <v>27</v>
      </c>
      <c r="B29" s="184"/>
      <c r="C29" s="184"/>
      <c r="D29" s="185"/>
      <c r="E29" s="185"/>
      <c r="F29" s="186"/>
      <c r="G29" s="186"/>
      <c r="H29" s="184"/>
      <c r="I29" s="184"/>
      <c r="J29" s="184"/>
      <c r="K29" s="184"/>
    </row>
    <row r="30" spans="1:11" x14ac:dyDescent="0.25">
      <c r="A30" s="192">
        <f t="shared" si="0"/>
        <v>28</v>
      </c>
      <c r="B30" s="184"/>
      <c r="C30" s="184"/>
      <c r="D30" s="185"/>
      <c r="E30" s="185"/>
      <c r="F30" s="186"/>
      <c r="G30" s="186"/>
      <c r="H30" s="184"/>
      <c r="I30" s="184"/>
      <c r="J30" s="184"/>
      <c r="K30" s="184"/>
    </row>
    <row r="31" spans="1:11" x14ac:dyDescent="0.25">
      <c r="A31" s="192">
        <f t="shared" si="0"/>
        <v>29</v>
      </c>
      <c r="B31" s="184"/>
      <c r="C31" s="184"/>
      <c r="D31" s="185"/>
      <c r="E31" s="185"/>
      <c r="F31" s="187"/>
      <c r="G31" s="186"/>
      <c r="H31" s="184"/>
      <c r="I31" s="184"/>
      <c r="J31" s="184"/>
      <c r="K31" s="184"/>
    </row>
    <row r="32" spans="1:11" x14ac:dyDescent="0.25">
      <c r="A32" s="192">
        <f t="shared" si="0"/>
        <v>30</v>
      </c>
      <c r="B32" s="184"/>
      <c r="C32" s="184"/>
      <c r="D32" s="185"/>
      <c r="E32" s="185"/>
      <c r="F32" s="186"/>
      <c r="G32" s="186"/>
      <c r="H32" s="184"/>
      <c r="I32" s="184"/>
      <c r="J32" s="184"/>
      <c r="K32" s="184"/>
    </row>
    <row r="33" spans="1:11" x14ac:dyDescent="0.25">
      <c r="A33" s="192">
        <f t="shared" si="0"/>
        <v>31</v>
      </c>
      <c r="B33" s="184"/>
      <c r="C33" s="184"/>
      <c r="D33" s="185"/>
      <c r="E33" s="185"/>
      <c r="F33" s="186"/>
      <c r="G33" s="186"/>
      <c r="H33" s="184"/>
      <c r="I33" s="184"/>
      <c r="J33" s="184"/>
      <c r="K33" s="184"/>
    </row>
    <row r="34" spans="1:11" x14ac:dyDescent="0.25">
      <c r="A34" s="192">
        <f t="shared" si="0"/>
        <v>32</v>
      </c>
      <c r="B34" s="184"/>
      <c r="C34" s="184"/>
      <c r="D34" s="185"/>
      <c r="E34" s="185"/>
      <c r="F34" s="186"/>
      <c r="G34" s="186"/>
      <c r="H34" s="184"/>
      <c r="I34" s="184"/>
      <c r="J34" s="184"/>
      <c r="K34" s="184"/>
    </row>
    <row r="35" spans="1:11" x14ac:dyDescent="0.25">
      <c r="A35" s="192">
        <f t="shared" si="0"/>
        <v>33</v>
      </c>
      <c r="B35" s="184"/>
      <c r="C35" s="184"/>
      <c r="D35" s="185"/>
      <c r="E35" s="185"/>
      <c r="F35" s="186"/>
      <c r="G35" s="186"/>
      <c r="H35" s="184"/>
      <c r="I35" s="184"/>
      <c r="J35" s="184"/>
      <c r="K35" s="184"/>
    </row>
    <row r="36" spans="1:11" x14ac:dyDescent="0.25">
      <c r="A36" s="192">
        <f t="shared" si="0"/>
        <v>34</v>
      </c>
      <c r="B36" s="184"/>
      <c r="C36" s="184"/>
      <c r="D36" s="185"/>
      <c r="E36" s="185"/>
      <c r="F36" s="186"/>
      <c r="G36" s="186"/>
      <c r="H36" s="184"/>
      <c r="I36" s="184"/>
      <c r="J36" s="184"/>
      <c r="K36" s="184"/>
    </row>
    <row r="37" spans="1:11" x14ac:dyDescent="0.25">
      <c r="A37" s="192">
        <f t="shared" si="0"/>
        <v>35</v>
      </c>
      <c r="B37" s="184"/>
      <c r="C37" s="184"/>
      <c r="D37" s="185"/>
      <c r="E37" s="185"/>
      <c r="F37" s="186"/>
      <c r="G37" s="186"/>
      <c r="H37" s="184"/>
      <c r="I37" s="184"/>
      <c r="J37" s="184"/>
      <c r="K37" s="184"/>
    </row>
    <row r="38" spans="1:11" x14ac:dyDescent="0.25">
      <c r="A38" s="192">
        <f t="shared" si="0"/>
        <v>36</v>
      </c>
      <c r="B38" s="184"/>
      <c r="C38" s="184"/>
      <c r="D38" s="185"/>
      <c r="E38" s="185"/>
      <c r="F38" s="186"/>
      <c r="G38" s="186"/>
      <c r="H38" s="184"/>
      <c r="I38" s="184"/>
      <c r="J38" s="184"/>
      <c r="K38" s="184"/>
    </row>
    <row r="39" spans="1:11" x14ac:dyDescent="0.25">
      <c r="A39" s="192">
        <v>37</v>
      </c>
      <c r="B39" s="184"/>
      <c r="C39" s="184"/>
      <c r="D39" s="185"/>
      <c r="E39" s="185"/>
      <c r="F39" s="186"/>
      <c r="G39" s="186"/>
      <c r="H39" s="184"/>
      <c r="I39" s="184"/>
      <c r="J39" s="184"/>
      <c r="K39" s="184"/>
    </row>
    <row r="40" spans="1:11" x14ac:dyDescent="0.25">
      <c r="A40" s="192">
        <f t="shared" ref="A40:A62" si="1">+A39+1</f>
        <v>38</v>
      </c>
      <c r="B40" s="184"/>
      <c r="C40" s="184"/>
      <c r="D40" s="185"/>
      <c r="E40" s="185"/>
      <c r="F40" s="186"/>
      <c r="G40" s="186"/>
      <c r="H40" s="184"/>
      <c r="I40" s="184"/>
      <c r="J40" s="184"/>
      <c r="K40" s="184"/>
    </row>
    <row r="41" spans="1:11" x14ac:dyDescent="0.25">
      <c r="A41" s="192">
        <f t="shared" si="1"/>
        <v>39</v>
      </c>
      <c r="B41" s="184"/>
      <c r="C41" s="184"/>
      <c r="D41" s="185"/>
      <c r="E41" s="185"/>
      <c r="F41" s="186"/>
      <c r="G41" s="186"/>
      <c r="H41" s="184"/>
      <c r="I41" s="184"/>
      <c r="J41" s="184"/>
      <c r="K41" s="184"/>
    </row>
    <row r="42" spans="1:11" x14ac:dyDescent="0.25">
      <c r="A42" s="192">
        <f t="shared" si="1"/>
        <v>40</v>
      </c>
      <c r="B42" s="184"/>
      <c r="C42" s="184"/>
      <c r="D42" s="185"/>
      <c r="E42" s="185"/>
      <c r="F42" s="186"/>
      <c r="G42" s="186"/>
      <c r="H42" s="184"/>
      <c r="I42" s="184"/>
      <c r="J42" s="184"/>
      <c r="K42" s="184"/>
    </row>
    <row r="43" spans="1:11" x14ac:dyDescent="0.25">
      <c r="A43" s="192">
        <f t="shared" si="1"/>
        <v>41</v>
      </c>
      <c r="B43" s="184"/>
      <c r="C43" s="184"/>
      <c r="D43" s="185"/>
      <c r="E43" s="185"/>
      <c r="F43" s="186"/>
      <c r="G43" s="186"/>
      <c r="H43" s="184"/>
      <c r="I43" s="184"/>
      <c r="J43" s="184"/>
      <c r="K43" s="184"/>
    </row>
    <row r="44" spans="1:11" x14ac:dyDescent="0.25">
      <c r="A44" s="192">
        <f t="shared" si="1"/>
        <v>42</v>
      </c>
      <c r="B44" s="184"/>
      <c r="C44" s="184"/>
      <c r="D44" s="185"/>
      <c r="E44" s="185"/>
      <c r="F44" s="186"/>
      <c r="G44" s="186"/>
      <c r="H44" s="184"/>
      <c r="I44" s="184"/>
      <c r="J44" s="184"/>
      <c r="K44" s="184"/>
    </row>
    <row r="45" spans="1:11" x14ac:dyDescent="0.25">
      <c r="A45" s="192">
        <f t="shared" si="1"/>
        <v>43</v>
      </c>
      <c r="B45" s="184"/>
      <c r="C45" s="184"/>
      <c r="D45" s="185"/>
      <c r="E45" s="185"/>
      <c r="F45" s="186"/>
      <c r="G45" s="186"/>
      <c r="H45" s="184"/>
      <c r="I45" s="184"/>
      <c r="J45" s="184"/>
      <c r="K45" s="184"/>
    </row>
    <row r="46" spans="1:11" x14ac:dyDescent="0.25">
      <c r="A46" s="192">
        <f t="shared" si="1"/>
        <v>44</v>
      </c>
      <c r="B46" s="184"/>
      <c r="C46" s="184"/>
      <c r="D46" s="185"/>
      <c r="E46" s="185"/>
      <c r="F46" s="186"/>
      <c r="G46" s="186"/>
      <c r="H46" s="184"/>
      <c r="I46" s="184"/>
      <c r="J46" s="184"/>
      <c r="K46" s="184"/>
    </row>
    <row r="47" spans="1:11" x14ac:dyDescent="0.25">
      <c r="A47" s="192">
        <f t="shared" si="1"/>
        <v>45</v>
      </c>
      <c r="B47" s="184"/>
      <c r="C47" s="184"/>
      <c r="D47" s="185"/>
      <c r="E47" s="185"/>
      <c r="F47" s="186"/>
      <c r="G47" s="186"/>
      <c r="H47" s="184"/>
      <c r="I47" s="184"/>
      <c r="J47" s="184"/>
      <c r="K47" s="184"/>
    </row>
    <row r="48" spans="1:11" x14ac:dyDescent="0.25">
      <c r="A48" s="192">
        <f t="shared" si="1"/>
        <v>46</v>
      </c>
      <c r="B48" s="184"/>
      <c r="C48" s="184"/>
      <c r="D48" s="185"/>
      <c r="E48" s="185"/>
      <c r="F48" s="186"/>
      <c r="G48" s="186"/>
      <c r="H48" s="184"/>
      <c r="I48" s="184"/>
      <c r="J48" s="184"/>
      <c r="K48" s="184"/>
    </row>
    <row r="49" spans="1:11" x14ac:dyDescent="0.25">
      <c r="A49" s="192">
        <f t="shared" si="1"/>
        <v>47</v>
      </c>
      <c r="B49" s="184"/>
      <c r="C49" s="184"/>
      <c r="D49" s="185"/>
      <c r="E49" s="185"/>
      <c r="F49" s="186"/>
      <c r="G49" s="186"/>
      <c r="H49" s="184"/>
      <c r="I49" s="184"/>
      <c r="J49" s="184"/>
      <c r="K49" s="184"/>
    </row>
    <row r="50" spans="1:11" x14ac:dyDescent="0.25">
      <c r="A50" s="192">
        <f t="shared" si="1"/>
        <v>48</v>
      </c>
      <c r="B50" s="184"/>
      <c r="C50" s="184"/>
      <c r="D50" s="185"/>
      <c r="E50" s="185"/>
      <c r="F50" s="186"/>
      <c r="G50" s="186"/>
      <c r="H50" s="184"/>
      <c r="I50" s="184"/>
      <c r="J50" s="184"/>
      <c r="K50" s="184"/>
    </row>
    <row r="51" spans="1:11" x14ac:dyDescent="0.25">
      <c r="A51" s="192">
        <f t="shared" si="1"/>
        <v>49</v>
      </c>
      <c r="B51" s="184"/>
      <c r="C51" s="184"/>
      <c r="D51" s="185"/>
      <c r="E51" s="185"/>
      <c r="F51" s="186"/>
      <c r="G51" s="186"/>
      <c r="H51" s="184"/>
      <c r="I51" s="184"/>
      <c r="J51" s="184"/>
      <c r="K51" s="184"/>
    </row>
    <row r="52" spans="1:11" x14ac:dyDescent="0.25">
      <c r="A52" s="192">
        <f t="shared" si="1"/>
        <v>50</v>
      </c>
      <c r="B52" s="184"/>
      <c r="C52" s="184"/>
      <c r="D52" s="185"/>
      <c r="E52" s="185"/>
      <c r="F52" s="186"/>
      <c r="G52" s="186"/>
      <c r="H52" s="184"/>
      <c r="I52" s="184"/>
      <c r="J52" s="184"/>
      <c r="K52" s="184"/>
    </row>
    <row r="53" spans="1:11" x14ac:dyDescent="0.25">
      <c r="A53" s="192">
        <f t="shared" si="1"/>
        <v>51</v>
      </c>
      <c r="B53" s="184"/>
      <c r="C53" s="184"/>
      <c r="D53" s="185"/>
      <c r="E53" s="185"/>
      <c r="F53" s="186"/>
      <c r="G53" s="186"/>
      <c r="H53" s="184"/>
      <c r="I53" s="184"/>
      <c r="J53" s="184"/>
      <c r="K53" s="184"/>
    </row>
    <row r="54" spans="1:11" x14ac:dyDescent="0.25">
      <c r="A54" s="192">
        <f t="shared" si="1"/>
        <v>52</v>
      </c>
      <c r="B54" s="184"/>
      <c r="C54" s="184"/>
      <c r="D54" s="185"/>
      <c r="E54" s="185"/>
      <c r="F54" s="186"/>
      <c r="G54" s="186"/>
      <c r="H54" s="184"/>
      <c r="I54" s="184"/>
      <c r="J54" s="184"/>
      <c r="K54" s="184"/>
    </row>
    <row r="55" spans="1:11" x14ac:dyDescent="0.25">
      <c r="A55" s="192">
        <f t="shared" si="1"/>
        <v>53</v>
      </c>
      <c r="B55" s="184"/>
      <c r="C55" s="184"/>
      <c r="D55" s="185"/>
      <c r="E55" s="185"/>
      <c r="F55" s="186"/>
      <c r="G55" s="186"/>
      <c r="H55" s="184"/>
      <c r="I55" s="184"/>
      <c r="J55" s="184"/>
      <c r="K55" s="184"/>
    </row>
    <row r="56" spans="1:11" x14ac:dyDescent="0.25">
      <c r="A56" s="192">
        <f t="shared" si="1"/>
        <v>54</v>
      </c>
      <c r="B56" s="184"/>
      <c r="C56" s="184"/>
      <c r="D56" s="185"/>
      <c r="E56" s="185"/>
      <c r="F56" s="186"/>
      <c r="G56" s="186"/>
      <c r="H56" s="184"/>
      <c r="I56" s="184"/>
      <c r="J56" s="184"/>
      <c r="K56" s="184"/>
    </row>
    <row r="57" spans="1:11" x14ac:dyDescent="0.25">
      <c r="A57" s="192">
        <f t="shared" si="1"/>
        <v>55</v>
      </c>
      <c r="B57" s="184"/>
      <c r="C57" s="184"/>
      <c r="D57" s="185"/>
      <c r="E57" s="185"/>
      <c r="F57" s="186"/>
      <c r="G57" s="186"/>
      <c r="H57" s="184"/>
      <c r="I57" s="184"/>
      <c r="J57" s="184"/>
      <c r="K57" s="184"/>
    </row>
    <row r="58" spans="1:11" x14ac:dyDescent="0.25">
      <c r="A58" s="192">
        <f t="shared" si="1"/>
        <v>56</v>
      </c>
      <c r="B58" s="184"/>
      <c r="C58" s="184"/>
      <c r="D58" s="185"/>
      <c r="E58" s="185"/>
      <c r="F58" s="186"/>
      <c r="G58" s="186"/>
      <c r="H58" s="184"/>
      <c r="I58" s="184"/>
      <c r="J58" s="184"/>
      <c r="K58" s="184"/>
    </row>
    <row r="59" spans="1:11" x14ac:dyDescent="0.25">
      <c r="A59" s="192">
        <f t="shared" si="1"/>
        <v>57</v>
      </c>
      <c r="B59" s="184"/>
      <c r="C59" s="184"/>
      <c r="D59" s="185"/>
      <c r="E59" s="185"/>
      <c r="F59" s="186"/>
      <c r="G59" s="186"/>
      <c r="H59" s="184"/>
      <c r="I59" s="184"/>
      <c r="J59" s="184"/>
      <c r="K59" s="184"/>
    </row>
    <row r="60" spans="1:11" x14ac:dyDescent="0.25">
      <c r="A60" s="192">
        <f t="shared" si="1"/>
        <v>58</v>
      </c>
      <c r="B60" s="184"/>
      <c r="C60" s="184"/>
      <c r="D60" s="185"/>
      <c r="E60" s="185"/>
      <c r="F60" s="186"/>
      <c r="G60" s="186"/>
      <c r="H60" s="184"/>
      <c r="I60" s="184"/>
      <c r="J60" s="184"/>
      <c r="K60" s="184"/>
    </row>
    <row r="61" spans="1:11" x14ac:dyDescent="0.25">
      <c r="A61" s="192">
        <f t="shared" si="1"/>
        <v>59</v>
      </c>
      <c r="B61" s="184"/>
      <c r="C61" s="184"/>
      <c r="D61" s="185"/>
      <c r="E61" s="185"/>
      <c r="F61" s="186"/>
      <c r="G61" s="186"/>
      <c r="H61" s="184"/>
      <c r="I61" s="184"/>
      <c r="J61" s="184"/>
      <c r="K61" s="184"/>
    </row>
    <row r="62" spans="1:11" x14ac:dyDescent="0.25">
      <c r="A62" s="192">
        <f t="shared" si="1"/>
        <v>60</v>
      </c>
      <c r="B62" s="184"/>
      <c r="C62" s="184"/>
      <c r="D62" s="185"/>
      <c r="E62" s="185"/>
      <c r="F62" s="186"/>
      <c r="G62" s="186"/>
      <c r="H62" s="184"/>
      <c r="I62" s="184"/>
      <c r="J62" s="184"/>
      <c r="K62" s="184"/>
    </row>
    <row r="63" spans="1:11" x14ac:dyDescent="0.25">
      <c r="A63" s="192"/>
      <c r="B63" s="184"/>
      <c r="C63" s="184"/>
      <c r="D63" s="185"/>
      <c r="E63" s="185"/>
      <c r="F63" s="186"/>
      <c r="G63" s="186"/>
      <c r="H63" s="184"/>
      <c r="I63" s="184"/>
      <c r="J63" s="184"/>
      <c r="K63" s="184"/>
    </row>
    <row r="64" spans="1:11" x14ac:dyDescent="0.25">
      <c r="A64" s="192"/>
      <c r="B64" s="184"/>
      <c r="C64" s="184"/>
      <c r="D64" s="185"/>
      <c r="E64" s="185"/>
      <c r="F64" s="186"/>
      <c r="G64" s="186"/>
      <c r="H64" s="184"/>
      <c r="I64" s="184"/>
      <c r="J64" s="184"/>
      <c r="K64" s="184"/>
    </row>
    <row r="65" spans="1:11" x14ac:dyDescent="0.25">
      <c r="A65" s="192"/>
      <c r="B65" s="184"/>
      <c r="C65" s="184"/>
      <c r="D65" s="185"/>
      <c r="E65" s="185"/>
      <c r="F65" s="186"/>
      <c r="G65" s="186"/>
      <c r="H65" s="184"/>
      <c r="I65" s="184"/>
      <c r="J65" s="184"/>
      <c r="K65" s="184"/>
    </row>
    <row r="66" spans="1:11" x14ac:dyDescent="0.25">
      <c r="A66" s="192"/>
      <c r="B66" s="184"/>
      <c r="C66" s="184"/>
      <c r="D66" s="185"/>
      <c r="E66" s="185"/>
      <c r="F66" s="186"/>
      <c r="G66" s="186"/>
      <c r="H66" s="184"/>
      <c r="I66" s="184"/>
      <c r="J66" s="184"/>
      <c r="K66" s="184"/>
    </row>
    <row r="67" spans="1:11" x14ac:dyDescent="0.25">
      <c r="A67" s="192"/>
      <c r="B67" s="184"/>
      <c r="C67" s="184"/>
      <c r="D67" s="185"/>
      <c r="E67" s="185"/>
      <c r="F67" s="186"/>
      <c r="G67" s="186"/>
      <c r="H67" s="184"/>
      <c r="I67" s="184"/>
      <c r="J67" s="184"/>
      <c r="K67" s="184"/>
    </row>
    <row r="68" spans="1:11" x14ac:dyDescent="0.25">
      <c r="A68" s="192"/>
      <c r="B68" s="184"/>
      <c r="C68" s="184"/>
      <c r="D68" s="185"/>
      <c r="E68" s="185"/>
      <c r="F68" s="186"/>
      <c r="G68" s="186"/>
      <c r="H68" s="184"/>
      <c r="I68" s="184"/>
      <c r="J68" s="184"/>
      <c r="K68" s="184"/>
    </row>
    <row r="69" spans="1:11" x14ac:dyDescent="0.25">
      <c r="A69" s="192"/>
      <c r="B69" s="184"/>
      <c r="C69" s="184"/>
      <c r="D69" s="185"/>
      <c r="E69" s="185"/>
      <c r="F69" s="186"/>
      <c r="G69" s="186"/>
      <c r="H69" s="184"/>
      <c r="I69" s="184"/>
      <c r="J69" s="184"/>
      <c r="K69" s="184"/>
    </row>
    <row r="70" spans="1:11" x14ac:dyDescent="0.25">
      <c r="A70" s="192"/>
      <c r="B70" s="184"/>
      <c r="C70" s="184"/>
      <c r="D70" s="185"/>
      <c r="E70" s="185"/>
      <c r="F70" s="186"/>
      <c r="G70" s="186"/>
      <c r="H70" s="184"/>
      <c r="I70" s="184"/>
      <c r="J70" s="184"/>
      <c r="K70" s="184"/>
    </row>
    <row r="71" spans="1:11" x14ac:dyDescent="0.25">
      <c r="A71" s="192"/>
      <c r="B71" s="184"/>
      <c r="C71" s="184"/>
      <c r="D71" s="185"/>
      <c r="E71" s="185"/>
      <c r="F71" s="186"/>
      <c r="G71" s="186"/>
      <c r="H71" s="184"/>
      <c r="I71" s="184"/>
      <c r="J71" s="184"/>
      <c r="K71" s="184"/>
    </row>
    <row r="72" spans="1:11" x14ac:dyDescent="0.25">
      <c r="A72" s="192"/>
      <c r="B72" s="184"/>
      <c r="C72" s="184"/>
      <c r="D72" s="185"/>
      <c r="E72" s="185"/>
      <c r="F72" s="186"/>
      <c r="G72" s="186"/>
      <c r="H72" s="184"/>
      <c r="I72" s="184"/>
      <c r="J72" s="184"/>
      <c r="K72" s="184"/>
    </row>
    <row r="73" spans="1:11" x14ac:dyDescent="0.25">
      <c r="A73" s="192"/>
      <c r="B73" s="184"/>
      <c r="C73" s="184"/>
      <c r="D73" s="185"/>
      <c r="E73" s="185"/>
      <c r="F73" s="186"/>
      <c r="G73" s="186"/>
      <c r="H73" s="184"/>
      <c r="I73" s="184"/>
      <c r="J73" s="184"/>
      <c r="K73" s="184"/>
    </row>
    <row r="75" spans="1:11" x14ac:dyDescent="0.25">
      <c r="D75" s="164"/>
      <c r="E75" s="164"/>
      <c r="F75" s="188"/>
      <c r="G75" s="164"/>
    </row>
    <row r="76" spans="1:11" x14ac:dyDescent="0.25">
      <c r="B76" s="4" t="s">
        <v>406</v>
      </c>
    </row>
    <row r="77" spans="1:11" x14ac:dyDescent="0.25">
      <c r="D77" s="107"/>
      <c r="E77" s="107"/>
    </row>
    <row r="78" spans="1:11" x14ac:dyDescent="0.25">
      <c r="D78" s="107"/>
      <c r="E78" s="107"/>
      <c r="G78" s="164"/>
    </row>
    <row r="80" spans="1:11" x14ac:dyDescent="0.25">
      <c r="F80" s="189"/>
      <c r="G80" s="164"/>
    </row>
    <row r="82" spans="2:7" x14ac:dyDescent="0.25">
      <c r="G82" s="164"/>
    </row>
    <row r="84" spans="2:7" x14ac:dyDescent="0.25">
      <c r="B84" s="2"/>
      <c r="C84" s="2"/>
      <c r="G84" s="164"/>
    </row>
  </sheetData>
  <pageMargins left="0.43307086614173229" right="0.43307086614173229" top="0.70866141732283472" bottom="0.74803149606299213" header="0.51181102362204722" footer="0.51181102362204722"/>
  <pageSetup paperSize="9" scale="97" fitToHeight="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H41"/>
  <sheetViews>
    <sheetView workbookViewId="0"/>
  </sheetViews>
  <sheetFormatPr defaultRowHeight="15" x14ac:dyDescent="0.25"/>
  <cols>
    <col min="1" max="1" width="28.85546875" style="53" customWidth="1"/>
    <col min="2" max="2" width="14.42578125" style="53" customWidth="1"/>
    <col min="3" max="3" width="12.5703125" style="71" customWidth="1"/>
    <col min="4" max="4" width="1.5703125" style="53" customWidth="1"/>
    <col min="5" max="5" width="27.5703125" style="53" customWidth="1"/>
    <col min="6" max="6" width="13" style="53" customWidth="1"/>
    <col min="7" max="7" width="12.28515625" style="71" customWidth="1"/>
    <col min="8" max="8" width="10.7109375" style="53" bestFit="1" customWidth="1"/>
    <col min="9" max="16384" width="9.140625" style="53"/>
  </cols>
  <sheetData>
    <row r="1" spans="1:8" x14ac:dyDescent="0.25">
      <c r="A1" s="3" t="s">
        <v>205</v>
      </c>
      <c r="B1" s="52">
        <f>'Financial Statement'!E3</f>
        <v>0</v>
      </c>
      <c r="C1" s="52"/>
      <c r="G1" s="53"/>
    </row>
    <row r="2" spans="1:8" x14ac:dyDescent="0.25">
      <c r="A2" s="52" t="s">
        <v>298</v>
      </c>
      <c r="B2" s="516"/>
      <c r="C2" s="517"/>
      <c r="G2" s="53"/>
    </row>
    <row r="3" spans="1:8" x14ac:dyDescent="0.25">
      <c r="A3" s="54"/>
      <c r="B3" s="54"/>
      <c r="C3" s="55"/>
      <c r="D3" s="54"/>
      <c r="E3" s="54"/>
      <c r="F3" s="54"/>
      <c r="G3" s="55"/>
      <c r="H3" s="54"/>
    </row>
    <row r="4" spans="1:8" x14ac:dyDescent="0.25">
      <c r="A4" s="54"/>
      <c r="B4" s="54"/>
      <c r="C4" s="55" t="s">
        <v>256</v>
      </c>
      <c r="D4" s="54"/>
      <c r="E4" s="54" t="s">
        <v>299</v>
      </c>
      <c r="F4" s="54"/>
      <c r="G4" s="55" t="s">
        <v>256</v>
      </c>
      <c r="H4" s="54"/>
    </row>
    <row r="5" spans="1:8" x14ac:dyDescent="0.25">
      <c r="A5" s="54"/>
      <c r="B5" s="54"/>
      <c r="C5" s="55"/>
      <c r="D5" s="54"/>
      <c r="E5" s="54"/>
      <c r="F5" s="54"/>
      <c r="G5" s="55"/>
      <c r="H5" s="54"/>
    </row>
    <row r="6" spans="1:8" x14ac:dyDescent="0.25">
      <c r="A6" s="56" t="s">
        <v>86</v>
      </c>
      <c r="B6" s="54"/>
      <c r="C6" s="55"/>
      <c r="D6" s="54"/>
      <c r="E6" s="54" t="s">
        <v>300</v>
      </c>
      <c r="F6" s="57"/>
      <c r="G6" s="58">
        <f>+B7*F6</f>
        <v>0</v>
      </c>
      <c r="H6" s="54"/>
    </row>
    <row r="7" spans="1:8" x14ac:dyDescent="0.25">
      <c r="A7" s="54" t="s">
        <v>301</v>
      </c>
      <c r="B7" s="59"/>
      <c r="C7" s="55"/>
      <c r="D7" s="54"/>
      <c r="E7" s="54" t="s">
        <v>302</v>
      </c>
      <c r="F7" s="57"/>
      <c r="G7" s="58">
        <f>+B7*F7</f>
        <v>0</v>
      </c>
      <c r="H7" s="54"/>
    </row>
    <row r="8" spans="1:8" x14ac:dyDescent="0.25">
      <c r="A8" s="54" t="s">
        <v>303</v>
      </c>
      <c r="B8" s="57"/>
      <c r="C8" s="58">
        <f>+B8*B7</f>
        <v>0</v>
      </c>
      <c r="D8" s="54"/>
      <c r="E8" s="54" t="s">
        <v>304</v>
      </c>
      <c r="F8" s="57"/>
      <c r="G8" s="58">
        <f>+F8</f>
        <v>0</v>
      </c>
      <c r="H8" s="54"/>
    </row>
    <row r="9" spans="1:8" x14ac:dyDescent="0.25">
      <c r="A9" s="54" t="s">
        <v>305</v>
      </c>
      <c r="B9" s="59"/>
      <c r="C9" s="55"/>
      <c r="D9" s="54"/>
      <c r="E9" s="54" t="s">
        <v>306</v>
      </c>
      <c r="F9" s="57"/>
      <c r="G9" s="58">
        <f>+F9</f>
        <v>0</v>
      </c>
      <c r="H9" s="54"/>
    </row>
    <row r="10" spans="1:8" x14ac:dyDescent="0.25">
      <c r="A10" s="54" t="s">
        <v>307</v>
      </c>
      <c r="B10" s="57"/>
      <c r="C10" s="58">
        <f>+B10*B9</f>
        <v>0</v>
      </c>
      <c r="D10" s="54"/>
      <c r="E10" s="54" t="s">
        <v>308</v>
      </c>
      <c r="F10" s="57"/>
      <c r="G10" s="58">
        <f>F10</f>
        <v>0</v>
      </c>
      <c r="H10" s="54"/>
    </row>
    <row r="11" spans="1:8" ht="30" x14ac:dyDescent="0.25">
      <c r="A11" s="54"/>
      <c r="B11" s="60"/>
      <c r="C11" s="55"/>
      <c r="D11" s="54"/>
      <c r="E11" s="291" t="s">
        <v>309</v>
      </c>
      <c r="F11" s="57"/>
      <c r="G11" s="58">
        <f>+F11</f>
        <v>0</v>
      </c>
      <c r="H11" s="54"/>
    </row>
    <row r="12" spans="1:8" x14ac:dyDescent="0.25">
      <c r="A12" s="54"/>
      <c r="B12" s="60"/>
      <c r="C12" s="55"/>
      <c r="D12" s="54"/>
      <c r="E12" s="54"/>
      <c r="F12" s="60"/>
      <c r="G12" s="58"/>
      <c r="H12" s="54"/>
    </row>
    <row r="13" spans="1:8" x14ac:dyDescent="0.25">
      <c r="A13" s="56" t="s">
        <v>310</v>
      </c>
      <c r="B13" s="60"/>
      <c r="C13" s="55"/>
      <c r="D13" s="54"/>
      <c r="E13" s="56" t="s">
        <v>311</v>
      </c>
      <c r="F13" s="60"/>
      <c r="G13" s="58">
        <f>'Budget Meetings'!P17</f>
        <v>0</v>
      </c>
      <c r="H13" s="54"/>
    </row>
    <row r="14" spans="1:8" x14ac:dyDescent="0.25">
      <c r="A14" s="54" t="s">
        <v>104</v>
      </c>
      <c r="B14" s="60"/>
      <c r="C14" s="58">
        <f>'Budget Meetings'!O31</f>
        <v>0</v>
      </c>
      <c r="D14" s="54"/>
      <c r="E14" s="54"/>
      <c r="F14" s="60"/>
      <c r="G14" s="58"/>
      <c r="H14" s="54"/>
    </row>
    <row r="15" spans="1:8" x14ac:dyDescent="0.25">
      <c r="A15" s="54"/>
      <c r="B15" s="61"/>
      <c r="C15" s="55"/>
      <c r="D15" s="54"/>
      <c r="E15" s="56" t="s">
        <v>312</v>
      </c>
      <c r="F15" s="60"/>
      <c r="G15" s="62"/>
      <c r="H15" s="54"/>
    </row>
    <row r="16" spans="1:8" x14ac:dyDescent="0.25">
      <c r="A16" s="54"/>
      <c r="B16" s="60"/>
      <c r="C16" s="55"/>
      <c r="D16" s="54"/>
      <c r="E16" s="54"/>
      <c r="F16" s="60"/>
      <c r="G16" s="55"/>
      <c r="H16" s="54"/>
    </row>
    <row r="17" spans="1:8" x14ac:dyDescent="0.25">
      <c r="A17" s="56" t="s">
        <v>109</v>
      </c>
      <c r="B17" s="60"/>
      <c r="C17" s="55"/>
      <c r="D17" s="54"/>
      <c r="E17" s="56" t="s">
        <v>109</v>
      </c>
      <c r="F17" s="60"/>
      <c r="G17" s="55"/>
      <c r="H17" s="54"/>
    </row>
    <row r="18" spans="1:8" x14ac:dyDescent="0.25">
      <c r="A18" s="54" t="s">
        <v>153</v>
      </c>
      <c r="B18" s="60"/>
      <c r="C18" s="63"/>
      <c r="D18" s="54"/>
      <c r="E18" s="54" t="s">
        <v>153</v>
      </c>
      <c r="F18" s="60"/>
      <c r="G18" s="63"/>
      <c r="H18" s="54"/>
    </row>
    <row r="19" spans="1:8" x14ac:dyDescent="0.25">
      <c r="A19" s="54"/>
      <c r="B19" s="60"/>
      <c r="C19" s="55"/>
      <c r="D19" s="54"/>
      <c r="E19" s="54"/>
      <c r="F19" s="60"/>
      <c r="G19" s="55"/>
      <c r="H19" s="54"/>
    </row>
    <row r="20" spans="1:8" x14ac:dyDescent="0.25">
      <c r="A20" s="56" t="s">
        <v>313</v>
      </c>
      <c r="B20" s="64"/>
      <c r="C20" s="65"/>
      <c r="D20" s="56"/>
      <c r="E20" s="56" t="s">
        <v>313</v>
      </c>
      <c r="F20" s="60"/>
      <c r="G20" s="55"/>
      <c r="H20" s="54"/>
    </row>
    <row r="21" spans="1:8" x14ac:dyDescent="0.25">
      <c r="A21" s="54" t="s">
        <v>314</v>
      </c>
      <c r="B21" s="64"/>
      <c r="C21" s="66"/>
      <c r="D21" s="56"/>
      <c r="E21" s="54" t="s">
        <v>314</v>
      </c>
      <c r="F21" s="60"/>
      <c r="G21" s="63"/>
      <c r="H21" s="54"/>
    </row>
    <row r="22" spans="1:8" x14ac:dyDescent="0.25">
      <c r="A22" s="54" t="s">
        <v>205</v>
      </c>
      <c r="B22" s="64"/>
      <c r="C22" s="66"/>
      <c r="D22" s="56"/>
      <c r="E22" s="54" t="s">
        <v>205</v>
      </c>
      <c r="F22" s="60"/>
      <c r="G22" s="63"/>
      <c r="H22" s="54"/>
    </row>
    <row r="23" spans="1:8" x14ac:dyDescent="0.25">
      <c r="A23" s="54"/>
      <c r="B23" s="60"/>
      <c r="C23" s="67"/>
      <c r="D23" s="54"/>
      <c r="E23" s="54"/>
      <c r="F23" s="60"/>
      <c r="G23" s="55"/>
      <c r="H23" s="54"/>
    </row>
    <row r="24" spans="1:8" x14ac:dyDescent="0.25">
      <c r="A24" s="56" t="s">
        <v>315</v>
      </c>
      <c r="B24" s="60"/>
      <c r="C24" s="63"/>
      <c r="D24" s="54"/>
      <c r="E24" s="56" t="s">
        <v>315</v>
      </c>
      <c r="F24" s="60"/>
      <c r="G24" s="63"/>
      <c r="H24" s="54"/>
    </row>
    <row r="25" spans="1:8" x14ac:dyDescent="0.25">
      <c r="A25" s="56"/>
      <c r="B25" s="60"/>
      <c r="C25" s="55"/>
      <c r="D25" s="54"/>
      <c r="E25" s="56"/>
      <c r="F25" s="60"/>
      <c r="G25" s="55"/>
      <c r="H25" s="54"/>
    </row>
    <row r="26" spans="1:8" x14ac:dyDescent="0.25">
      <c r="A26" s="56"/>
      <c r="B26" s="60"/>
      <c r="C26" s="55"/>
      <c r="D26" s="54"/>
      <c r="E26" s="56" t="s">
        <v>316</v>
      </c>
      <c r="F26" s="60"/>
      <c r="G26" s="55"/>
      <c r="H26" s="54"/>
    </row>
    <row r="27" spans="1:8" x14ac:dyDescent="0.25">
      <c r="A27" s="56"/>
      <c r="B27" s="60"/>
      <c r="C27" s="55"/>
      <c r="D27" s="54"/>
      <c r="E27" s="54" t="s">
        <v>317</v>
      </c>
      <c r="F27" s="60"/>
      <c r="G27" s="63"/>
      <c r="H27" s="54"/>
    </row>
    <row r="28" spans="1:8" x14ac:dyDescent="0.25">
      <c r="A28" s="56"/>
      <c r="B28" s="60"/>
      <c r="C28" s="55"/>
      <c r="D28" s="54"/>
      <c r="E28" s="54" t="s">
        <v>318</v>
      </c>
      <c r="F28" s="60"/>
      <c r="G28" s="63"/>
      <c r="H28" s="54"/>
    </row>
    <row r="29" spans="1:8" x14ac:dyDescent="0.25">
      <c r="A29" s="54"/>
      <c r="B29" s="60"/>
      <c r="C29" s="55"/>
      <c r="D29" s="54"/>
      <c r="E29" s="54"/>
      <c r="F29" s="60"/>
      <c r="G29" s="55"/>
      <c r="H29" s="54"/>
    </row>
    <row r="30" spans="1:8" x14ac:dyDescent="0.25">
      <c r="A30" s="56" t="s">
        <v>90</v>
      </c>
      <c r="B30" s="60"/>
      <c r="C30" s="55"/>
      <c r="D30" s="54"/>
      <c r="E30" s="56" t="s">
        <v>90</v>
      </c>
      <c r="F30" s="60"/>
      <c r="G30" s="55"/>
      <c r="H30" s="54"/>
    </row>
    <row r="31" spans="1:8" x14ac:dyDescent="0.25">
      <c r="A31" s="54" t="s">
        <v>101</v>
      </c>
      <c r="B31" s="60"/>
      <c r="C31" s="63"/>
      <c r="D31" s="54"/>
      <c r="E31" s="54" t="s">
        <v>319</v>
      </c>
      <c r="F31" s="60"/>
      <c r="G31" s="63"/>
      <c r="H31" s="54"/>
    </row>
    <row r="32" spans="1:8" x14ac:dyDescent="0.25">
      <c r="A32" s="54" t="s">
        <v>320</v>
      </c>
      <c r="B32" s="60"/>
      <c r="C32" s="63"/>
      <c r="D32" s="54"/>
      <c r="E32" s="54" t="s">
        <v>321</v>
      </c>
      <c r="F32" s="60"/>
      <c r="G32" s="63"/>
      <c r="H32" s="54"/>
    </row>
    <row r="33" spans="1:8" x14ac:dyDescent="0.25">
      <c r="A33" s="54"/>
      <c r="B33" s="60"/>
      <c r="C33" s="55"/>
      <c r="D33" s="54"/>
      <c r="E33" s="54" t="s">
        <v>322</v>
      </c>
      <c r="F33" s="60"/>
      <c r="G33" s="63"/>
      <c r="H33" s="54"/>
    </row>
    <row r="34" spans="1:8" x14ac:dyDescent="0.25">
      <c r="A34" s="54"/>
      <c r="B34" s="60"/>
      <c r="C34" s="55"/>
      <c r="D34" s="54"/>
      <c r="E34" s="54"/>
      <c r="F34" s="60"/>
      <c r="G34" s="55"/>
      <c r="H34" s="54"/>
    </row>
    <row r="35" spans="1:8" x14ac:dyDescent="0.25">
      <c r="A35" s="54"/>
      <c r="B35" s="54"/>
      <c r="C35" s="55"/>
      <c r="D35" s="60"/>
      <c r="E35" s="60"/>
      <c r="F35" s="60"/>
      <c r="G35" s="55"/>
      <c r="H35" s="60"/>
    </row>
    <row r="36" spans="1:8" x14ac:dyDescent="0.25">
      <c r="A36" s="54" t="s">
        <v>323</v>
      </c>
      <c r="B36" s="54"/>
      <c r="C36" s="68">
        <f>SUM(C6:C35)</f>
        <v>0</v>
      </c>
      <c r="D36" s="60"/>
      <c r="E36" s="60" t="s">
        <v>324</v>
      </c>
      <c r="F36" s="60"/>
      <c r="G36" s="68">
        <f>SUM(G6:G35)</f>
        <v>0</v>
      </c>
      <c r="H36" s="60"/>
    </row>
    <row r="37" spans="1:8" x14ac:dyDescent="0.25">
      <c r="A37" s="54"/>
      <c r="B37" s="54"/>
      <c r="C37" s="55"/>
      <c r="D37" s="54"/>
      <c r="E37" s="54"/>
      <c r="F37" s="54"/>
      <c r="G37" s="58"/>
      <c r="H37" s="54"/>
    </row>
    <row r="38" spans="1:8" ht="15.75" thickBot="1" x14ac:dyDescent="0.3">
      <c r="A38" s="54" t="s">
        <v>325</v>
      </c>
      <c r="B38" s="54"/>
      <c r="C38" s="69">
        <f>+C36-G36</f>
        <v>0</v>
      </c>
      <c r="D38" s="54"/>
      <c r="G38" s="53"/>
      <c r="H38" s="54"/>
    </row>
    <row r="39" spans="1:8" ht="15.75" thickTop="1" x14ac:dyDescent="0.25">
      <c r="A39" s="54"/>
      <c r="B39" s="54"/>
      <c r="C39" s="55"/>
      <c r="D39" s="54"/>
      <c r="E39" s="54"/>
      <c r="F39" s="54"/>
      <c r="G39" s="55"/>
      <c r="H39" s="54"/>
    </row>
    <row r="40" spans="1:8" x14ac:dyDescent="0.25">
      <c r="A40" s="56" t="s">
        <v>326</v>
      </c>
      <c r="B40" s="54"/>
      <c r="C40" s="70"/>
      <c r="D40" s="54"/>
      <c r="E40" s="54"/>
      <c r="F40" s="54"/>
      <c r="G40" s="70"/>
      <c r="H40" s="54"/>
    </row>
    <row r="41" spans="1:8" x14ac:dyDescent="0.25">
      <c r="A41" s="54" t="s">
        <v>327</v>
      </c>
      <c r="B41" s="54"/>
      <c r="C41" s="55"/>
      <c r="D41" s="54"/>
      <c r="E41" s="54"/>
      <c r="F41" s="54"/>
      <c r="G41" s="55"/>
      <c r="H41" s="54"/>
    </row>
  </sheetData>
  <sheetProtection selectLockedCells="1"/>
  <mergeCells count="1">
    <mergeCell ref="B2:C2"/>
  </mergeCells>
  <pageMargins left="0.7" right="0.7" top="0.75" bottom="0.75" header="0.3" footer="0.3"/>
  <pageSetup paperSize="9"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P37"/>
  <sheetViews>
    <sheetView workbookViewId="0"/>
  </sheetViews>
  <sheetFormatPr defaultRowHeight="15" x14ac:dyDescent="0.25"/>
  <cols>
    <col min="1" max="1" width="25.140625" style="53" customWidth="1"/>
    <col min="2" max="13" width="7.5703125" style="53" customWidth="1"/>
    <col min="14" max="14" width="2.85546875" style="53" customWidth="1"/>
    <col min="15" max="15" width="8.7109375" style="53" customWidth="1"/>
    <col min="16" max="16384" width="9.140625" style="53"/>
  </cols>
  <sheetData>
    <row r="1" spans="1:16" x14ac:dyDescent="0.25">
      <c r="A1" s="3" t="s">
        <v>205</v>
      </c>
      <c r="B1" s="52">
        <f>'Financial Statement'!E3</f>
        <v>0</v>
      </c>
      <c r="C1" s="52"/>
    </row>
    <row r="2" spans="1:16" x14ac:dyDescent="0.25">
      <c r="A2" s="52" t="s">
        <v>298</v>
      </c>
      <c r="B2" s="520">
        <f>'Budget summary'!B2:C2</f>
        <v>0</v>
      </c>
      <c r="C2" s="520"/>
    </row>
    <row r="3" spans="1:16" x14ac:dyDescent="0.25">
      <c r="A3" s="52"/>
      <c r="B3" s="52"/>
      <c r="C3" s="52"/>
    </row>
    <row r="4" spans="1:16" x14ac:dyDescent="0.25">
      <c r="A4" s="56" t="s">
        <v>328</v>
      </c>
      <c r="B4" s="54"/>
      <c r="C4" s="54"/>
      <c r="D4" s="54"/>
      <c r="E4" s="54"/>
      <c r="F4" s="54"/>
      <c r="G4" s="54"/>
      <c r="H4" s="54"/>
      <c r="I4" s="54"/>
      <c r="J4" s="54"/>
      <c r="K4" s="54"/>
      <c r="L4" s="54"/>
      <c r="M4" s="54"/>
      <c r="N4" s="54"/>
      <c r="O4" s="54"/>
      <c r="P4" s="54"/>
    </row>
    <row r="5" spans="1:16" x14ac:dyDescent="0.25">
      <c r="A5" s="56" t="s">
        <v>329</v>
      </c>
      <c r="B5" s="54"/>
      <c r="C5" s="54"/>
      <c r="D5" s="54"/>
      <c r="E5" s="54"/>
      <c r="F5" s="54"/>
      <c r="G5" s="54"/>
      <c r="H5" s="54"/>
      <c r="I5" s="54"/>
      <c r="J5" s="54"/>
      <c r="K5" s="54"/>
      <c r="L5" s="54"/>
      <c r="M5" s="54"/>
      <c r="N5" s="54"/>
      <c r="O5" s="54"/>
      <c r="P5" s="54"/>
    </row>
    <row r="6" spans="1:16" x14ac:dyDescent="0.25">
      <c r="A6" s="54"/>
      <c r="B6" s="54"/>
      <c r="C6" s="54"/>
      <c r="D6" s="54"/>
      <c r="E6" s="54"/>
      <c r="F6" s="54"/>
      <c r="G6" s="54"/>
      <c r="H6" s="54"/>
      <c r="I6" s="54"/>
      <c r="J6" s="54"/>
      <c r="K6" s="54"/>
      <c r="L6" s="54"/>
      <c r="M6" s="54"/>
      <c r="N6" s="54"/>
      <c r="O6" s="54"/>
      <c r="P6" s="72">
        <v>0</v>
      </c>
    </row>
    <row r="7" spans="1:16" x14ac:dyDescent="0.25">
      <c r="A7" s="54" t="s">
        <v>330</v>
      </c>
      <c r="B7" s="54" t="s">
        <v>331</v>
      </c>
      <c r="C7" s="54" t="s">
        <v>332</v>
      </c>
      <c r="D7" s="54" t="s">
        <v>333</v>
      </c>
      <c r="E7" s="54" t="s">
        <v>334</v>
      </c>
      <c r="F7" s="54" t="s">
        <v>335</v>
      </c>
      <c r="G7" s="54" t="s">
        <v>336</v>
      </c>
      <c r="H7" s="54" t="s">
        <v>337</v>
      </c>
      <c r="I7" s="54" t="s">
        <v>338</v>
      </c>
      <c r="J7" s="54" t="s">
        <v>339</v>
      </c>
      <c r="K7" s="54" t="s">
        <v>340</v>
      </c>
      <c r="L7" s="54" t="s">
        <v>341</v>
      </c>
      <c r="M7" s="54" t="s">
        <v>342</v>
      </c>
      <c r="N7" s="54"/>
      <c r="O7" s="54" t="s">
        <v>343</v>
      </c>
      <c r="P7" s="54" t="s">
        <v>344</v>
      </c>
    </row>
    <row r="8" spans="1:16" x14ac:dyDescent="0.25">
      <c r="A8" s="54"/>
      <c r="B8" s="54"/>
      <c r="C8" s="54"/>
      <c r="D8" s="54"/>
      <c r="E8" s="54"/>
      <c r="F8" s="54"/>
      <c r="G8" s="54"/>
      <c r="H8" s="54"/>
      <c r="I8" s="54"/>
      <c r="J8" s="54"/>
      <c r="K8" s="54"/>
      <c r="L8" s="54"/>
      <c r="M8" s="54"/>
      <c r="N8" s="54"/>
      <c r="P8" s="54"/>
    </row>
    <row r="9" spans="1:16" x14ac:dyDescent="0.25">
      <c r="A9" s="54" t="s">
        <v>345</v>
      </c>
      <c r="B9" s="63"/>
      <c r="C9" s="63"/>
      <c r="D9" s="63"/>
      <c r="E9" s="63"/>
      <c r="F9" s="63"/>
      <c r="G9" s="63"/>
      <c r="H9" s="63"/>
      <c r="I9" s="63"/>
      <c r="J9" s="63"/>
      <c r="K9" s="63"/>
      <c r="L9" s="63"/>
      <c r="M9" s="63"/>
      <c r="N9" s="55"/>
      <c r="O9" s="58">
        <f>SUM(B9:M9)</f>
        <v>0</v>
      </c>
      <c r="P9" s="55">
        <f>(O9*$P$6)+O9</f>
        <v>0</v>
      </c>
    </row>
    <row r="10" spans="1:16" x14ac:dyDescent="0.25">
      <c r="A10" s="54" t="s">
        <v>346</v>
      </c>
      <c r="B10" s="63"/>
      <c r="C10" s="63"/>
      <c r="D10" s="63"/>
      <c r="E10" s="63"/>
      <c r="F10" s="63"/>
      <c r="G10" s="63"/>
      <c r="H10" s="63"/>
      <c r="I10" s="63"/>
      <c r="J10" s="63"/>
      <c r="K10" s="63"/>
      <c r="L10" s="63"/>
      <c r="M10" s="63"/>
      <c r="N10" s="55"/>
      <c r="O10" s="58">
        <f t="shared" ref="O10:O15" si="0">SUM(B10:M10)</f>
        <v>0</v>
      </c>
      <c r="P10" s="55">
        <f t="shared" ref="P10:P15" si="1">(O10*$P$6)+O10</f>
        <v>0</v>
      </c>
    </row>
    <row r="11" spans="1:16" x14ac:dyDescent="0.25">
      <c r="A11" s="54" t="s">
        <v>347</v>
      </c>
      <c r="B11" s="63"/>
      <c r="C11" s="63"/>
      <c r="D11" s="63"/>
      <c r="E11" s="63"/>
      <c r="F11" s="63"/>
      <c r="G11" s="63"/>
      <c r="H11" s="63"/>
      <c r="I11" s="63"/>
      <c r="J11" s="63"/>
      <c r="K11" s="63"/>
      <c r="L11" s="63"/>
      <c r="M11" s="63"/>
      <c r="N11" s="55"/>
      <c r="O11" s="58">
        <f t="shared" si="0"/>
        <v>0</v>
      </c>
      <c r="P11" s="55">
        <f t="shared" si="1"/>
        <v>0</v>
      </c>
    </row>
    <row r="12" spans="1:16" x14ac:dyDescent="0.25">
      <c r="A12" s="54" t="s">
        <v>348</v>
      </c>
      <c r="B12" s="63"/>
      <c r="C12" s="63"/>
      <c r="D12" s="63"/>
      <c r="E12" s="63"/>
      <c r="F12" s="63"/>
      <c r="G12" s="63"/>
      <c r="H12" s="63"/>
      <c r="I12" s="63"/>
      <c r="J12" s="63"/>
      <c r="K12" s="63"/>
      <c r="L12" s="63"/>
      <c r="M12" s="63"/>
      <c r="N12" s="55"/>
      <c r="O12" s="58">
        <f t="shared" si="0"/>
        <v>0</v>
      </c>
      <c r="P12" s="55">
        <f t="shared" si="1"/>
        <v>0</v>
      </c>
    </row>
    <row r="13" spans="1:16" x14ac:dyDescent="0.25">
      <c r="A13" s="54" t="s">
        <v>349</v>
      </c>
      <c r="B13" s="63"/>
      <c r="C13" s="63"/>
      <c r="D13" s="63"/>
      <c r="E13" s="63"/>
      <c r="F13" s="63"/>
      <c r="G13" s="63"/>
      <c r="H13" s="63"/>
      <c r="I13" s="63"/>
      <c r="J13" s="63"/>
      <c r="K13" s="63"/>
      <c r="L13" s="63"/>
      <c r="M13" s="63"/>
      <c r="N13" s="55"/>
      <c r="O13" s="58">
        <f t="shared" si="0"/>
        <v>0</v>
      </c>
      <c r="P13" s="55">
        <f t="shared" si="1"/>
        <v>0</v>
      </c>
    </row>
    <row r="14" spans="1:16" x14ac:dyDescent="0.25">
      <c r="A14" s="54" t="s">
        <v>350</v>
      </c>
      <c r="B14" s="63"/>
      <c r="C14" s="63"/>
      <c r="D14" s="63"/>
      <c r="E14" s="63"/>
      <c r="F14" s="63"/>
      <c r="G14" s="63"/>
      <c r="H14" s="63"/>
      <c r="I14" s="63"/>
      <c r="J14" s="63"/>
      <c r="K14" s="63"/>
      <c r="L14" s="63"/>
      <c r="M14" s="63"/>
      <c r="N14" s="55"/>
      <c r="O14" s="58">
        <f t="shared" si="0"/>
        <v>0</v>
      </c>
      <c r="P14" s="55">
        <f t="shared" si="1"/>
        <v>0</v>
      </c>
    </row>
    <row r="15" spans="1:16" x14ac:dyDescent="0.25">
      <c r="A15" s="54" t="s">
        <v>351</v>
      </c>
      <c r="B15" s="63"/>
      <c r="C15" s="63"/>
      <c r="D15" s="63"/>
      <c r="E15" s="63"/>
      <c r="F15" s="63"/>
      <c r="G15" s="63"/>
      <c r="H15" s="63"/>
      <c r="I15" s="63"/>
      <c r="J15" s="63"/>
      <c r="K15" s="63"/>
      <c r="L15" s="63"/>
      <c r="M15" s="63"/>
      <c r="N15" s="55"/>
      <c r="O15" s="58">
        <f t="shared" si="0"/>
        <v>0</v>
      </c>
      <c r="P15" s="55">
        <f t="shared" si="1"/>
        <v>0</v>
      </c>
    </row>
    <row r="16" spans="1:16" x14ac:dyDescent="0.25">
      <c r="A16" s="54"/>
      <c r="B16" s="55"/>
      <c r="C16" s="55"/>
      <c r="D16" s="55"/>
      <c r="E16" s="55"/>
      <c r="F16" s="55"/>
      <c r="G16" s="55"/>
      <c r="H16" s="55"/>
      <c r="I16" s="55"/>
      <c r="J16" s="55"/>
      <c r="K16" s="55"/>
      <c r="L16" s="55"/>
      <c r="M16" s="55"/>
      <c r="N16" s="55"/>
      <c r="O16" s="58"/>
      <c r="P16" s="55"/>
    </row>
    <row r="17" spans="1:16" x14ac:dyDescent="0.25">
      <c r="A17" s="54" t="s">
        <v>352</v>
      </c>
      <c r="B17" s="73">
        <f>SUM(B9:B15)</f>
        <v>0</v>
      </c>
      <c r="C17" s="73">
        <f t="shared" ref="C17:O17" si="2">SUM(C9:C15)</f>
        <v>0</v>
      </c>
      <c r="D17" s="73">
        <f t="shared" si="2"/>
        <v>0</v>
      </c>
      <c r="E17" s="73">
        <f t="shared" si="2"/>
        <v>0</v>
      </c>
      <c r="F17" s="73">
        <f t="shared" si="2"/>
        <v>0</v>
      </c>
      <c r="G17" s="73">
        <f t="shared" si="2"/>
        <v>0</v>
      </c>
      <c r="H17" s="73">
        <f t="shared" si="2"/>
        <v>0</v>
      </c>
      <c r="I17" s="73">
        <f t="shared" si="2"/>
        <v>0</v>
      </c>
      <c r="J17" s="73">
        <f t="shared" si="2"/>
        <v>0</v>
      </c>
      <c r="K17" s="73">
        <f t="shared" si="2"/>
        <v>0</v>
      </c>
      <c r="L17" s="73">
        <f t="shared" si="2"/>
        <v>0</v>
      </c>
      <c r="M17" s="73">
        <f t="shared" si="2"/>
        <v>0</v>
      </c>
      <c r="N17" s="55"/>
      <c r="O17" s="73">
        <f t="shared" si="2"/>
        <v>0</v>
      </c>
      <c r="P17" s="73">
        <f t="shared" ref="P17" si="3">SUM(P9:P15)</f>
        <v>0</v>
      </c>
    </row>
    <row r="18" spans="1:16" x14ac:dyDescent="0.25">
      <c r="A18" s="54"/>
      <c r="B18" s="54"/>
      <c r="C18" s="54"/>
      <c r="D18" s="54"/>
      <c r="E18" s="54"/>
      <c r="F18" s="54"/>
      <c r="G18" s="54"/>
      <c r="H18" s="54"/>
      <c r="I18" s="54"/>
      <c r="J18" s="54"/>
      <c r="K18" s="54"/>
      <c r="L18" s="54"/>
      <c r="M18" s="54"/>
      <c r="N18" s="54"/>
      <c r="P18" s="54"/>
    </row>
    <row r="19" spans="1:16" x14ac:dyDescent="0.25">
      <c r="A19" s="54" t="s">
        <v>353</v>
      </c>
      <c r="B19" s="54"/>
      <c r="C19" s="54"/>
      <c r="D19" s="54"/>
      <c r="E19" s="54"/>
      <c r="F19" s="54"/>
      <c r="G19" s="54"/>
      <c r="H19" s="54"/>
      <c r="I19" s="54"/>
      <c r="J19" s="54"/>
      <c r="K19" s="54"/>
      <c r="L19" s="54"/>
      <c r="M19" s="54"/>
      <c r="N19" s="54"/>
      <c r="P19" s="54"/>
    </row>
    <row r="20" spans="1:16" x14ac:dyDescent="0.25">
      <c r="A20" s="54"/>
      <c r="B20" s="54"/>
      <c r="C20" s="54"/>
      <c r="D20" s="54"/>
      <c r="E20" s="54"/>
      <c r="F20" s="54"/>
      <c r="G20" s="54"/>
      <c r="H20" s="54"/>
      <c r="I20" s="54"/>
      <c r="J20" s="54"/>
      <c r="K20" s="54"/>
      <c r="L20" s="54"/>
      <c r="M20" s="54"/>
      <c r="N20" s="54"/>
      <c r="P20" s="54"/>
    </row>
    <row r="21" spans="1:16" ht="48" customHeight="1" x14ac:dyDescent="0.25">
      <c r="A21" s="518" t="s">
        <v>411</v>
      </c>
      <c r="B21" s="519"/>
      <c r="C21" s="519"/>
      <c r="D21" s="519"/>
      <c r="E21" s="519"/>
      <c r="F21" s="519"/>
      <c r="G21" s="519"/>
      <c r="H21" s="519"/>
      <c r="I21" s="519"/>
      <c r="J21" s="519"/>
      <c r="K21" s="519"/>
      <c r="L21" s="519"/>
      <c r="M21" s="519"/>
      <c r="N21" s="519"/>
      <c r="O21" s="519"/>
      <c r="P21" s="519"/>
    </row>
    <row r="22" spans="1:16" x14ac:dyDescent="0.25">
      <c r="A22" s="54"/>
      <c r="B22" s="54"/>
      <c r="C22" s="54"/>
      <c r="D22" s="54"/>
      <c r="E22" s="54"/>
      <c r="F22" s="54"/>
      <c r="G22" s="54"/>
      <c r="H22" s="54"/>
      <c r="I22" s="54"/>
      <c r="J22" s="54"/>
      <c r="K22" s="54"/>
      <c r="L22" s="54"/>
      <c r="M22" s="54"/>
      <c r="N22" s="54"/>
      <c r="P22" s="54"/>
    </row>
    <row r="23" spans="1:16" x14ac:dyDescent="0.25">
      <c r="A23" s="54" t="s">
        <v>354</v>
      </c>
      <c r="B23" s="54" t="s">
        <v>331</v>
      </c>
      <c r="C23" s="54" t="s">
        <v>332</v>
      </c>
      <c r="D23" s="54" t="s">
        <v>333</v>
      </c>
      <c r="E23" s="54" t="s">
        <v>334</v>
      </c>
      <c r="F23" s="54" t="s">
        <v>335</v>
      </c>
      <c r="G23" s="54" t="s">
        <v>336</v>
      </c>
      <c r="H23" s="54" t="s">
        <v>337</v>
      </c>
      <c r="I23" s="54" t="s">
        <v>338</v>
      </c>
      <c r="J23" s="54" t="s">
        <v>339</v>
      </c>
      <c r="K23" s="54" t="s">
        <v>340</v>
      </c>
      <c r="L23" s="54" t="s">
        <v>341</v>
      </c>
      <c r="M23" s="54" t="s">
        <v>342</v>
      </c>
      <c r="N23" s="54"/>
      <c r="P23" s="54"/>
    </row>
    <row r="24" spans="1:16" x14ac:dyDescent="0.25">
      <c r="A24" s="54"/>
      <c r="B24" s="54"/>
      <c r="C24" s="54"/>
      <c r="D24" s="54"/>
      <c r="E24" s="54"/>
      <c r="F24" s="54"/>
      <c r="G24" s="54"/>
      <c r="H24" s="54"/>
      <c r="I24" s="54"/>
      <c r="J24" s="54"/>
      <c r="K24" s="54"/>
      <c r="L24" s="54"/>
      <c r="M24" s="54"/>
      <c r="N24" s="54"/>
      <c r="P24" s="54"/>
    </row>
    <row r="25" spans="1:16" x14ac:dyDescent="0.25">
      <c r="A25" s="54" t="s">
        <v>355</v>
      </c>
      <c r="B25" s="55"/>
      <c r="C25" s="55"/>
      <c r="D25" s="55"/>
      <c r="E25" s="55"/>
      <c r="F25" s="55"/>
      <c r="G25" s="55"/>
      <c r="H25" s="55"/>
      <c r="I25" s="55"/>
      <c r="J25" s="55"/>
      <c r="K25" s="55"/>
      <c r="L25" s="55"/>
      <c r="M25" s="55"/>
      <c r="N25" s="55"/>
      <c r="O25" s="58">
        <f>SUM(B25:M25)</f>
        <v>0</v>
      </c>
      <c r="P25" s="54"/>
    </row>
    <row r="26" spans="1:16" x14ac:dyDescent="0.25">
      <c r="A26" s="54" t="s">
        <v>347</v>
      </c>
      <c r="B26" s="55"/>
      <c r="C26" s="55"/>
      <c r="D26" s="55"/>
      <c r="E26" s="55"/>
      <c r="F26" s="55"/>
      <c r="G26" s="55"/>
      <c r="H26" s="55"/>
      <c r="I26" s="55"/>
      <c r="J26" s="55"/>
      <c r="K26" s="55"/>
      <c r="L26" s="55"/>
      <c r="M26" s="55"/>
      <c r="N26" s="55"/>
      <c r="O26" s="58">
        <f>SUM(B26:M26)</f>
        <v>0</v>
      </c>
      <c r="P26" s="54"/>
    </row>
    <row r="27" spans="1:16" x14ac:dyDescent="0.25">
      <c r="A27" s="54" t="s">
        <v>356</v>
      </c>
      <c r="B27" s="55"/>
      <c r="C27" s="55"/>
      <c r="D27" s="55"/>
      <c r="E27" s="55"/>
      <c r="F27" s="55"/>
      <c r="G27" s="55"/>
      <c r="H27" s="55"/>
      <c r="I27" s="55"/>
      <c r="J27" s="55"/>
      <c r="K27" s="55"/>
      <c r="L27" s="55"/>
      <c r="M27" s="55"/>
      <c r="N27" s="55"/>
      <c r="O27" s="58">
        <f>SUM(B27:M27)</f>
        <v>0</v>
      </c>
      <c r="P27" s="54"/>
    </row>
    <row r="28" spans="1:16" x14ac:dyDescent="0.25">
      <c r="A28" s="54" t="s">
        <v>357</v>
      </c>
      <c r="B28" s="55"/>
      <c r="C28" s="55"/>
      <c r="D28" s="55"/>
      <c r="E28" s="55"/>
      <c r="F28" s="55"/>
      <c r="G28" s="55"/>
      <c r="H28" s="55"/>
      <c r="I28" s="55"/>
      <c r="J28" s="55"/>
      <c r="K28" s="55"/>
      <c r="L28" s="55"/>
      <c r="M28" s="55"/>
      <c r="N28" s="55"/>
      <c r="O28" s="58">
        <f>SUM(B28:M28)</f>
        <v>0</v>
      </c>
      <c r="P28" s="54"/>
    </row>
    <row r="29" spans="1:16" x14ac:dyDescent="0.25">
      <c r="A29" s="54" t="s">
        <v>351</v>
      </c>
      <c r="B29" s="55"/>
      <c r="C29" s="55"/>
      <c r="D29" s="55"/>
      <c r="E29" s="55"/>
      <c r="F29" s="55"/>
      <c r="G29" s="55"/>
      <c r="H29" s="55"/>
      <c r="I29" s="55"/>
      <c r="J29" s="55"/>
      <c r="K29" s="55"/>
      <c r="L29" s="55"/>
      <c r="M29" s="55"/>
      <c r="N29" s="55"/>
      <c r="O29" s="58">
        <f>SUM(B29:M29)</f>
        <v>0</v>
      </c>
      <c r="P29" s="54"/>
    </row>
    <row r="30" spans="1:16" x14ac:dyDescent="0.25">
      <c r="A30" s="54"/>
      <c r="B30" s="55"/>
      <c r="C30" s="55"/>
      <c r="D30" s="55"/>
      <c r="E30" s="55"/>
      <c r="F30" s="55"/>
      <c r="G30" s="55"/>
      <c r="H30" s="55"/>
      <c r="I30" s="55"/>
      <c r="J30" s="55"/>
      <c r="K30" s="55"/>
      <c r="L30" s="55"/>
      <c r="M30" s="55"/>
      <c r="N30" s="55"/>
      <c r="O30" s="58"/>
      <c r="P30" s="54"/>
    </row>
    <row r="31" spans="1:16" x14ac:dyDescent="0.25">
      <c r="A31" s="54" t="s">
        <v>343</v>
      </c>
      <c r="B31" s="58">
        <f>SUM(B25:B29)</f>
        <v>0</v>
      </c>
      <c r="C31" s="58">
        <f t="shared" ref="C31:L31" si="4">SUM(C25:C29)</f>
        <v>0</v>
      </c>
      <c r="D31" s="58">
        <f t="shared" si="4"/>
        <v>0</v>
      </c>
      <c r="E31" s="58">
        <f t="shared" si="4"/>
        <v>0</v>
      </c>
      <c r="F31" s="58">
        <f t="shared" si="4"/>
        <v>0</v>
      </c>
      <c r="G31" s="58">
        <f t="shared" si="4"/>
        <v>0</v>
      </c>
      <c r="H31" s="58">
        <f t="shared" si="4"/>
        <v>0</v>
      </c>
      <c r="I31" s="58">
        <f t="shared" si="4"/>
        <v>0</v>
      </c>
      <c r="J31" s="58">
        <f t="shared" si="4"/>
        <v>0</v>
      </c>
      <c r="K31" s="58">
        <f t="shared" si="4"/>
        <v>0</v>
      </c>
      <c r="L31" s="58">
        <f t="shared" si="4"/>
        <v>0</v>
      </c>
      <c r="M31" s="58">
        <f>SUM(D25:D29)</f>
        <v>0</v>
      </c>
      <c r="N31" s="55"/>
      <c r="O31" s="73">
        <f>SUM(O25:O29)</f>
        <v>0</v>
      </c>
      <c r="P31" s="54"/>
    </row>
    <row r="32" spans="1:16" x14ac:dyDescent="0.25">
      <c r="A32" s="54"/>
      <c r="B32" s="54"/>
      <c r="C32" s="54"/>
      <c r="D32" s="54"/>
      <c r="E32" s="54"/>
      <c r="F32" s="54"/>
      <c r="G32" s="54"/>
      <c r="H32" s="54"/>
      <c r="I32" s="54"/>
      <c r="J32" s="54"/>
      <c r="K32" s="54"/>
      <c r="L32" s="54"/>
      <c r="M32" s="54"/>
      <c r="N32" s="54"/>
      <c r="P32" s="54"/>
    </row>
    <row r="33" spans="1:16" x14ac:dyDescent="0.25">
      <c r="A33" s="54"/>
      <c r="B33" s="54"/>
      <c r="C33" s="54"/>
      <c r="D33" s="54"/>
      <c r="E33" s="54"/>
      <c r="F33" s="54"/>
      <c r="G33" s="54"/>
      <c r="H33" s="54"/>
      <c r="I33" s="54"/>
      <c r="J33" s="54"/>
      <c r="K33" s="54"/>
      <c r="L33" s="54"/>
      <c r="M33" s="54"/>
      <c r="N33" s="54"/>
      <c r="O33" s="54"/>
      <c r="P33" s="54"/>
    </row>
    <row r="34" spans="1:16" x14ac:dyDescent="0.25">
      <c r="A34" s="54"/>
      <c r="B34" s="54"/>
      <c r="C34" s="54"/>
      <c r="D34" s="54"/>
      <c r="E34" s="54"/>
      <c r="F34" s="54"/>
      <c r="G34" s="54"/>
      <c r="H34" s="54"/>
      <c r="I34" s="54"/>
      <c r="J34" s="54"/>
      <c r="K34" s="54"/>
      <c r="L34" s="54"/>
      <c r="M34" s="54"/>
      <c r="N34" s="54"/>
      <c r="O34" s="54"/>
      <c r="P34" s="54"/>
    </row>
    <row r="35" spans="1:16" x14ac:dyDescent="0.25">
      <c r="A35" s="54"/>
      <c r="B35" s="54"/>
      <c r="C35" s="54"/>
      <c r="D35" s="54"/>
      <c r="E35" s="54"/>
      <c r="F35" s="54"/>
      <c r="G35" s="54"/>
      <c r="H35" s="54"/>
      <c r="I35" s="54"/>
      <c r="J35" s="54"/>
      <c r="K35" s="54"/>
      <c r="L35" s="54"/>
      <c r="M35" s="54"/>
      <c r="N35" s="54"/>
      <c r="O35" s="54"/>
      <c r="P35" s="54"/>
    </row>
    <row r="36" spans="1:16" x14ac:dyDescent="0.25">
      <c r="A36" s="54"/>
      <c r="B36" s="54"/>
      <c r="C36" s="54"/>
      <c r="D36" s="54"/>
      <c r="E36" s="54"/>
      <c r="F36" s="54"/>
      <c r="G36" s="54"/>
      <c r="H36" s="54"/>
      <c r="I36" s="54"/>
      <c r="J36" s="54"/>
      <c r="K36" s="54"/>
      <c r="L36" s="54"/>
      <c r="M36" s="54"/>
      <c r="N36" s="54"/>
      <c r="O36" s="54"/>
      <c r="P36" s="54"/>
    </row>
    <row r="37" spans="1:16" x14ac:dyDescent="0.25">
      <c r="A37" s="54"/>
      <c r="B37" s="54"/>
      <c r="C37" s="54"/>
      <c r="D37" s="54"/>
      <c r="E37" s="54"/>
      <c r="F37" s="54"/>
      <c r="G37" s="54"/>
      <c r="H37" s="54"/>
      <c r="I37" s="54"/>
      <c r="J37" s="54"/>
      <c r="K37" s="54"/>
      <c r="L37" s="54"/>
      <c r="M37" s="54"/>
      <c r="N37" s="54"/>
      <c r="O37" s="54"/>
      <c r="P37" s="54"/>
    </row>
  </sheetData>
  <sheetProtection selectLockedCells="1"/>
  <mergeCells count="2">
    <mergeCell ref="A21:P21"/>
    <mergeCell ref="B2:C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399"/>
  <sheetViews>
    <sheetView workbookViewId="0">
      <pane ySplit="6" topLeftCell="A7" activePane="bottomLeft" state="frozen"/>
      <selection pane="bottomLeft" activeCell="A7" sqref="A7"/>
    </sheetView>
  </sheetViews>
  <sheetFormatPr defaultRowHeight="15" x14ac:dyDescent="0.25"/>
  <cols>
    <col min="1" max="1" width="8.42578125" style="4" customWidth="1"/>
    <col min="2" max="2" width="25" style="17" customWidth="1"/>
    <col min="3" max="3" width="7.5703125" style="4" customWidth="1"/>
    <col min="4" max="4" width="10.28515625" style="4" customWidth="1"/>
    <col min="5" max="5" width="11.5703125" style="4" customWidth="1"/>
    <col min="6" max="7" width="9.7109375" style="4" customWidth="1"/>
    <col min="8" max="8" width="11.42578125" style="4" customWidth="1"/>
    <col min="9" max="9" width="11.85546875" style="4" customWidth="1"/>
    <col min="10" max="10" width="10.7109375" style="4" customWidth="1"/>
    <col min="11" max="11" width="12.28515625" style="4" customWidth="1"/>
    <col min="12" max="14" width="10.7109375" style="4" customWidth="1"/>
    <col min="15" max="16" width="10.85546875" style="4" customWidth="1"/>
    <col min="17" max="17" width="12.85546875" style="4" customWidth="1"/>
    <col min="18" max="18" width="5.42578125" style="4" customWidth="1"/>
    <col min="19" max="19" width="11.28515625" style="4" customWidth="1"/>
    <col min="20" max="20" width="9.140625" style="4"/>
    <col min="21" max="21" width="4" style="4" customWidth="1"/>
    <col min="22" max="16384" width="9.140625" style="4"/>
  </cols>
  <sheetData>
    <row r="1" spans="1:19" ht="31.5" thickTop="1" thickBot="1" x14ac:dyDescent="0.3">
      <c r="A1" s="75" t="s">
        <v>164</v>
      </c>
      <c r="B1" s="473">
        <f>'Financial Statement'!E3</f>
        <v>0</v>
      </c>
      <c r="C1" s="473"/>
      <c r="D1" s="473"/>
      <c r="E1" s="474"/>
      <c r="F1" s="84"/>
      <c r="G1" s="84" t="s">
        <v>81</v>
      </c>
      <c r="M1" s="475" t="s">
        <v>165</v>
      </c>
      <c r="N1" s="476"/>
      <c r="O1" s="85">
        <f>Q1-S2+Payments!T2+'Financial Statement'!F56</f>
        <v>0</v>
      </c>
      <c r="P1" s="86" t="s">
        <v>166</v>
      </c>
      <c r="Q1" s="87">
        <f>'Financial Statement'!C64+Q394-Payments!R395</f>
        <v>0</v>
      </c>
    </row>
    <row r="2" spans="1:19" ht="16.5" thickTop="1" thickBot="1" x14ac:dyDescent="0.3">
      <c r="A2" s="79" t="s">
        <v>167</v>
      </c>
      <c r="B2" s="88">
        <f>'Financial Statement'!E5</f>
        <v>0</v>
      </c>
      <c r="E2" s="149"/>
      <c r="F2" s="477"/>
      <c r="G2" s="478"/>
      <c r="H2" s="478"/>
      <c r="I2" s="479"/>
      <c r="L2" s="4" t="s">
        <v>168</v>
      </c>
      <c r="P2" s="458" t="s">
        <v>169</v>
      </c>
      <c r="Q2" s="459"/>
      <c r="R2" s="460"/>
      <c r="S2" s="89">
        <f>+S394</f>
        <v>0</v>
      </c>
    </row>
    <row r="3" spans="1:19" ht="16.5" thickTop="1" thickBot="1" x14ac:dyDescent="0.3">
      <c r="A3" s="90"/>
      <c r="B3" s="91"/>
      <c r="C3" s="90"/>
      <c r="D3" s="92">
        <v>1</v>
      </c>
      <c r="E3" s="93">
        <v>2</v>
      </c>
      <c r="F3" s="94"/>
      <c r="G3" s="95"/>
      <c r="H3" s="279">
        <v>3</v>
      </c>
      <c r="I3" s="447">
        <v>4</v>
      </c>
      <c r="J3" s="448"/>
      <c r="K3" s="279">
        <v>5</v>
      </c>
      <c r="L3" s="449">
        <v>6</v>
      </c>
      <c r="M3" s="450"/>
      <c r="N3" s="450"/>
      <c r="O3" s="451"/>
      <c r="P3" s="96">
        <v>7</v>
      </c>
      <c r="Q3" s="97">
        <v>8</v>
      </c>
      <c r="R3" s="98">
        <v>9</v>
      </c>
      <c r="S3" s="99">
        <v>10</v>
      </c>
    </row>
    <row r="4" spans="1:19" s="2" customFormat="1" ht="19.5" customHeight="1" thickTop="1" thickBot="1" x14ac:dyDescent="0.3">
      <c r="A4" s="469" t="s">
        <v>82</v>
      </c>
      <c r="B4" s="462" t="s">
        <v>83</v>
      </c>
      <c r="C4" s="461" t="s">
        <v>394</v>
      </c>
      <c r="D4" s="462" t="s">
        <v>85</v>
      </c>
      <c r="E4" s="468" t="s">
        <v>86</v>
      </c>
      <c r="F4" s="468"/>
      <c r="G4" s="471"/>
      <c r="H4" s="462" t="s">
        <v>87</v>
      </c>
      <c r="I4" s="467" t="s">
        <v>88</v>
      </c>
      <c r="J4" s="468"/>
      <c r="K4" s="462" t="s">
        <v>89</v>
      </c>
      <c r="L4" s="464" t="s">
        <v>90</v>
      </c>
      <c r="M4" s="465"/>
      <c r="N4" s="465"/>
      <c r="O4" s="466"/>
      <c r="P4" s="462" t="s">
        <v>170</v>
      </c>
      <c r="Q4" s="462" t="s">
        <v>92</v>
      </c>
      <c r="R4" s="461" t="s">
        <v>93</v>
      </c>
      <c r="S4" s="435" t="s">
        <v>94</v>
      </c>
    </row>
    <row r="5" spans="1:19" s="6" customFormat="1" ht="65.25" customHeight="1" thickTop="1" thickBot="1" x14ac:dyDescent="0.25">
      <c r="A5" s="453"/>
      <c r="B5" s="446"/>
      <c r="C5" s="470"/>
      <c r="D5" s="446"/>
      <c r="E5" s="286" t="s">
        <v>95</v>
      </c>
      <c r="F5" s="286" t="s">
        <v>96</v>
      </c>
      <c r="G5" s="101" t="s">
        <v>97</v>
      </c>
      <c r="H5" s="472"/>
      <c r="I5" s="282" t="s">
        <v>98</v>
      </c>
      <c r="J5" s="287" t="s">
        <v>99</v>
      </c>
      <c r="K5" s="453"/>
      <c r="L5" s="101" t="s">
        <v>100</v>
      </c>
      <c r="M5" s="101" t="s">
        <v>101</v>
      </c>
      <c r="N5" s="101" t="s">
        <v>102</v>
      </c>
      <c r="O5" s="101" t="s">
        <v>103</v>
      </c>
      <c r="P5" s="457"/>
      <c r="Q5" s="463"/>
      <c r="R5" s="439"/>
      <c r="S5" s="446"/>
    </row>
    <row r="6" spans="1:19" ht="45" customHeight="1" thickTop="1" thickBot="1" x14ac:dyDescent="0.3">
      <c r="A6" s="363"/>
      <c r="B6" s="352" t="s">
        <v>403</v>
      </c>
      <c r="C6" s="364"/>
      <c r="D6" s="365">
        <f>'Petty Cash Sheet'!E52</f>
        <v>0</v>
      </c>
      <c r="E6" s="365"/>
      <c r="F6" s="365"/>
      <c r="G6" s="365"/>
      <c r="H6" s="366"/>
      <c r="I6" s="365"/>
      <c r="J6" s="365">
        <f>'Petty Cash Sheet'!F52</f>
        <v>0</v>
      </c>
      <c r="K6" s="365">
        <f>'Petty Cash Sheet'!G52</f>
        <v>0</v>
      </c>
      <c r="L6" s="365"/>
      <c r="M6" s="365"/>
      <c r="N6" s="365"/>
      <c r="O6" s="365">
        <f>'Petty Cash Sheet'!H52</f>
        <v>0</v>
      </c>
      <c r="P6" s="212"/>
      <c r="Q6" s="227"/>
      <c r="R6" s="367"/>
      <c r="S6" s="215">
        <f t="shared" ref="S6:S30" si="0">IF(R6="",Q6,"")</f>
        <v>0</v>
      </c>
    </row>
    <row r="7" spans="1:19" ht="16.5" thickTop="1" thickBot="1" x14ac:dyDescent="0.3">
      <c r="A7" s="20"/>
      <c r="B7" s="313"/>
      <c r="C7" s="22"/>
      <c r="D7" s="211"/>
      <c r="E7" s="211"/>
      <c r="F7" s="211"/>
      <c r="G7" s="211"/>
      <c r="H7" s="213"/>
      <c r="I7" s="211"/>
      <c r="J7" s="211"/>
      <c r="K7" s="211"/>
      <c r="L7" s="216"/>
      <c r="M7" s="216"/>
      <c r="N7" s="216"/>
      <c r="O7" s="216"/>
      <c r="P7" s="212">
        <f t="shared" ref="P7:P30" si="1">SUM(D7:O7)</f>
        <v>0</v>
      </c>
      <c r="Q7" s="211"/>
      <c r="R7" s="217"/>
      <c r="S7" s="215">
        <f t="shared" si="0"/>
        <v>0</v>
      </c>
    </row>
    <row r="8" spans="1:19" ht="16.5" thickTop="1" thickBot="1" x14ac:dyDescent="0.3">
      <c r="A8" s="20"/>
      <c r="B8" s="313"/>
      <c r="C8" s="22"/>
      <c r="D8" s="211"/>
      <c r="E8" s="211"/>
      <c r="F8" s="211"/>
      <c r="G8" s="218"/>
      <c r="H8" s="213"/>
      <c r="I8" s="211"/>
      <c r="J8" s="211"/>
      <c r="K8" s="211"/>
      <c r="L8" s="216"/>
      <c r="M8" s="216"/>
      <c r="N8" s="216"/>
      <c r="O8" s="216"/>
      <c r="P8" s="212">
        <f t="shared" si="1"/>
        <v>0</v>
      </c>
      <c r="Q8" s="211"/>
      <c r="R8" s="217"/>
      <c r="S8" s="215">
        <f t="shared" si="0"/>
        <v>0</v>
      </c>
    </row>
    <row r="9" spans="1:19" ht="16.5" thickTop="1" thickBot="1" x14ac:dyDescent="0.3">
      <c r="A9" s="20"/>
      <c r="B9" s="318"/>
      <c r="C9" s="22"/>
      <c r="D9" s="211"/>
      <c r="E9" s="211"/>
      <c r="F9" s="211"/>
      <c r="G9" s="211"/>
      <c r="H9" s="213"/>
      <c r="I9" s="211"/>
      <c r="J9" s="211"/>
      <c r="K9" s="211"/>
      <c r="L9" s="216"/>
      <c r="M9" s="216"/>
      <c r="N9" s="216"/>
      <c r="O9" s="216"/>
      <c r="P9" s="212">
        <f t="shared" si="1"/>
        <v>0</v>
      </c>
      <c r="Q9" s="216"/>
      <c r="R9" s="217"/>
      <c r="S9" s="215">
        <f t="shared" si="0"/>
        <v>0</v>
      </c>
    </row>
    <row r="10" spans="1:19" ht="16.5" thickTop="1" thickBot="1" x14ac:dyDescent="0.3">
      <c r="A10" s="20"/>
      <c r="B10" s="313"/>
      <c r="C10" s="22"/>
      <c r="D10" s="211"/>
      <c r="E10" s="211"/>
      <c r="F10" s="211"/>
      <c r="G10" s="211"/>
      <c r="H10" s="213"/>
      <c r="I10" s="211"/>
      <c r="J10" s="211"/>
      <c r="K10" s="211"/>
      <c r="L10" s="216"/>
      <c r="M10" s="216"/>
      <c r="N10" s="216"/>
      <c r="O10" s="216"/>
      <c r="P10" s="212">
        <f t="shared" si="1"/>
        <v>0</v>
      </c>
      <c r="Q10" s="216"/>
      <c r="R10" s="217"/>
      <c r="S10" s="215">
        <f t="shared" si="0"/>
        <v>0</v>
      </c>
    </row>
    <row r="11" spans="1:19" ht="17.25" customHeight="1" thickTop="1" thickBot="1" x14ac:dyDescent="0.3">
      <c r="A11" s="20"/>
      <c r="B11" s="312"/>
      <c r="C11" s="22"/>
      <c r="D11" s="211"/>
      <c r="E11" s="211"/>
      <c r="F11" s="211"/>
      <c r="G11" s="211"/>
      <c r="H11" s="213"/>
      <c r="I11" s="211"/>
      <c r="J11" s="211"/>
      <c r="K11" s="211"/>
      <c r="L11" s="216"/>
      <c r="M11" s="216"/>
      <c r="N11" s="216"/>
      <c r="O11" s="216"/>
      <c r="P11" s="212">
        <f t="shared" si="1"/>
        <v>0</v>
      </c>
      <c r="Q11" s="216"/>
      <c r="R11" s="217"/>
      <c r="S11" s="215">
        <f t="shared" si="0"/>
        <v>0</v>
      </c>
    </row>
    <row r="12" spans="1:19" ht="17.25" customHeight="1" thickTop="1" thickBot="1" x14ac:dyDescent="0.3">
      <c r="A12" s="20"/>
      <c r="B12" s="314"/>
      <c r="C12" s="22"/>
      <c r="D12" s="211"/>
      <c r="E12" s="211"/>
      <c r="F12" s="211"/>
      <c r="G12" s="211"/>
      <c r="H12" s="213"/>
      <c r="I12" s="211"/>
      <c r="J12" s="211"/>
      <c r="K12" s="211"/>
      <c r="L12" s="216"/>
      <c r="M12" s="216"/>
      <c r="N12" s="216"/>
      <c r="O12" s="216"/>
      <c r="P12" s="212">
        <f t="shared" si="1"/>
        <v>0</v>
      </c>
      <c r="Q12" s="216"/>
      <c r="R12" s="217"/>
      <c r="S12" s="215">
        <f t="shared" si="0"/>
        <v>0</v>
      </c>
    </row>
    <row r="13" spans="1:19" ht="16.5" thickTop="1" thickBot="1" x14ac:dyDescent="0.3">
      <c r="A13" s="20"/>
      <c r="B13" s="313"/>
      <c r="C13" s="25"/>
      <c r="D13" s="211"/>
      <c r="E13" s="211"/>
      <c r="F13" s="211"/>
      <c r="G13" s="211"/>
      <c r="H13" s="213"/>
      <c r="I13" s="211"/>
      <c r="J13" s="211"/>
      <c r="K13" s="211"/>
      <c r="L13" s="216"/>
      <c r="M13" s="216"/>
      <c r="N13" s="216"/>
      <c r="O13" s="216"/>
      <c r="P13" s="212">
        <f t="shared" si="1"/>
        <v>0</v>
      </c>
      <c r="Q13" s="216"/>
      <c r="R13" s="217"/>
      <c r="S13" s="215">
        <f t="shared" si="0"/>
        <v>0</v>
      </c>
    </row>
    <row r="14" spans="1:19" ht="16.5" thickTop="1" thickBot="1" x14ac:dyDescent="0.3">
      <c r="A14" s="193"/>
      <c r="B14" s="315"/>
      <c r="C14" s="25"/>
      <c r="D14" s="211"/>
      <c r="E14" s="211"/>
      <c r="F14" s="211"/>
      <c r="G14" s="211"/>
      <c r="H14" s="213"/>
      <c r="I14" s="211"/>
      <c r="J14" s="211"/>
      <c r="K14" s="211"/>
      <c r="L14" s="216"/>
      <c r="M14" s="216"/>
      <c r="N14" s="216"/>
      <c r="O14" s="216"/>
      <c r="P14" s="212">
        <f t="shared" si="1"/>
        <v>0</v>
      </c>
      <c r="Q14" s="216"/>
      <c r="R14" s="217"/>
      <c r="S14" s="215">
        <f t="shared" si="0"/>
        <v>0</v>
      </c>
    </row>
    <row r="15" spans="1:19" ht="16.5" thickTop="1" thickBot="1" x14ac:dyDescent="0.3">
      <c r="A15" s="20"/>
      <c r="B15" s="316"/>
      <c r="C15" s="25"/>
      <c r="D15" s="211"/>
      <c r="E15" s="211"/>
      <c r="F15" s="211"/>
      <c r="G15" s="211"/>
      <c r="H15" s="213"/>
      <c r="I15" s="211"/>
      <c r="J15" s="211"/>
      <c r="K15" s="211"/>
      <c r="L15" s="216"/>
      <c r="M15" s="216"/>
      <c r="N15" s="216"/>
      <c r="O15" s="216"/>
      <c r="P15" s="212">
        <f t="shared" si="1"/>
        <v>0</v>
      </c>
      <c r="Q15" s="216"/>
      <c r="R15" s="217"/>
      <c r="S15" s="215">
        <f t="shared" si="0"/>
        <v>0</v>
      </c>
    </row>
    <row r="16" spans="1:19" ht="16.5" thickTop="1" thickBot="1" x14ac:dyDescent="0.3">
      <c r="A16" s="20"/>
      <c r="B16" s="312"/>
      <c r="C16" s="25"/>
      <c r="D16" s="211"/>
      <c r="E16" s="211"/>
      <c r="F16" s="211"/>
      <c r="G16" s="211"/>
      <c r="H16" s="213"/>
      <c r="I16" s="211"/>
      <c r="J16" s="211"/>
      <c r="K16" s="211"/>
      <c r="L16" s="216"/>
      <c r="M16" s="216"/>
      <c r="N16" s="216"/>
      <c r="O16" s="216"/>
      <c r="P16" s="212">
        <f t="shared" si="1"/>
        <v>0</v>
      </c>
      <c r="Q16" s="216"/>
      <c r="R16" s="217"/>
      <c r="S16" s="215">
        <f t="shared" si="0"/>
        <v>0</v>
      </c>
    </row>
    <row r="17" spans="1:19" ht="16.5" thickTop="1" thickBot="1" x14ac:dyDescent="0.3">
      <c r="A17" s="20"/>
      <c r="B17" s="312"/>
      <c r="C17" s="25"/>
      <c r="D17" s="211"/>
      <c r="E17" s="211"/>
      <c r="F17" s="211"/>
      <c r="G17" s="211"/>
      <c r="H17" s="213"/>
      <c r="I17" s="211"/>
      <c r="J17" s="211"/>
      <c r="K17" s="211"/>
      <c r="L17" s="216"/>
      <c r="M17" s="216"/>
      <c r="N17" s="216"/>
      <c r="O17" s="216"/>
      <c r="P17" s="212">
        <f t="shared" si="1"/>
        <v>0</v>
      </c>
      <c r="Q17" s="216"/>
      <c r="R17" s="217"/>
      <c r="S17" s="215">
        <f t="shared" si="0"/>
        <v>0</v>
      </c>
    </row>
    <row r="18" spans="1:19" ht="16.5" thickTop="1" thickBot="1" x14ac:dyDescent="0.3">
      <c r="A18" s="20"/>
      <c r="B18" s="312"/>
      <c r="C18" s="25"/>
      <c r="D18" s="211"/>
      <c r="E18" s="211"/>
      <c r="F18" s="211"/>
      <c r="G18" s="211"/>
      <c r="H18" s="213"/>
      <c r="I18" s="211"/>
      <c r="J18" s="211"/>
      <c r="K18" s="211"/>
      <c r="L18" s="216"/>
      <c r="M18" s="216"/>
      <c r="N18" s="216"/>
      <c r="O18" s="216"/>
      <c r="P18" s="212">
        <f t="shared" si="1"/>
        <v>0</v>
      </c>
      <c r="Q18" s="216"/>
      <c r="R18" s="217"/>
      <c r="S18" s="215">
        <f t="shared" si="0"/>
        <v>0</v>
      </c>
    </row>
    <row r="19" spans="1:19" ht="16.5" thickTop="1" thickBot="1" x14ac:dyDescent="0.3">
      <c r="A19" s="20"/>
      <c r="B19" s="313"/>
      <c r="C19" s="22"/>
      <c r="D19" s="211"/>
      <c r="E19" s="211"/>
      <c r="F19" s="211"/>
      <c r="G19" s="211"/>
      <c r="H19" s="213"/>
      <c r="I19" s="211"/>
      <c r="J19" s="211"/>
      <c r="K19" s="211"/>
      <c r="L19" s="216"/>
      <c r="M19" s="216"/>
      <c r="N19" s="216"/>
      <c r="O19" s="216"/>
      <c r="P19" s="212">
        <f t="shared" si="1"/>
        <v>0</v>
      </c>
      <c r="Q19" s="216"/>
      <c r="R19" s="217"/>
      <c r="S19" s="215">
        <f t="shared" si="0"/>
        <v>0</v>
      </c>
    </row>
    <row r="20" spans="1:19" ht="16.5" thickTop="1" thickBot="1" x14ac:dyDescent="0.3">
      <c r="A20" s="20"/>
      <c r="B20" s="312"/>
      <c r="C20" s="22"/>
      <c r="D20" s="211"/>
      <c r="E20" s="211"/>
      <c r="F20" s="211"/>
      <c r="G20" s="211"/>
      <c r="H20" s="213"/>
      <c r="I20" s="211"/>
      <c r="J20" s="211"/>
      <c r="K20" s="211"/>
      <c r="L20" s="216"/>
      <c r="M20" s="216"/>
      <c r="N20" s="216"/>
      <c r="O20" s="216"/>
      <c r="P20" s="212">
        <f t="shared" si="1"/>
        <v>0</v>
      </c>
      <c r="Q20" s="216"/>
      <c r="R20" s="217"/>
      <c r="S20" s="215">
        <f t="shared" si="0"/>
        <v>0</v>
      </c>
    </row>
    <row r="21" spans="1:19" ht="16.5" thickTop="1" thickBot="1" x14ac:dyDescent="0.3">
      <c r="A21" s="20"/>
      <c r="B21" s="314"/>
      <c r="C21" s="22"/>
      <c r="D21" s="211"/>
      <c r="E21" s="211"/>
      <c r="F21" s="211"/>
      <c r="G21" s="211"/>
      <c r="H21" s="213"/>
      <c r="I21" s="211"/>
      <c r="J21" s="211"/>
      <c r="K21" s="211"/>
      <c r="L21" s="216"/>
      <c r="M21" s="216"/>
      <c r="N21" s="216"/>
      <c r="O21" s="216"/>
      <c r="P21" s="212">
        <f t="shared" si="1"/>
        <v>0</v>
      </c>
      <c r="Q21" s="216"/>
      <c r="R21" s="217"/>
      <c r="S21" s="215">
        <f t="shared" si="0"/>
        <v>0</v>
      </c>
    </row>
    <row r="22" spans="1:19" ht="16.5" thickTop="1" thickBot="1" x14ac:dyDescent="0.3">
      <c r="A22" s="20"/>
      <c r="B22" s="313"/>
      <c r="C22" s="25"/>
      <c r="D22" s="211"/>
      <c r="E22" s="211"/>
      <c r="F22" s="211"/>
      <c r="G22" s="211"/>
      <c r="H22" s="213"/>
      <c r="I22" s="211"/>
      <c r="J22" s="211"/>
      <c r="K22" s="211"/>
      <c r="L22" s="216"/>
      <c r="M22" s="216"/>
      <c r="N22" s="216"/>
      <c r="O22" s="216"/>
      <c r="P22" s="212">
        <f t="shared" si="1"/>
        <v>0</v>
      </c>
      <c r="Q22" s="216"/>
      <c r="R22" s="217"/>
      <c r="S22" s="215">
        <f t="shared" si="0"/>
        <v>0</v>
      </c>
    </row>
    <row r="23" spans="1:19" ht="16.5" thickTop="1" thickBot="1" x14ac:dyDescent="0.3">
      <c r="A23" s="20"/>
      <c r="B23" s="313"/>
      <c r="C23" s="25"/>
      <c r="D23" s="211"/>
      <c r="E23" s="211"/>
      <c r="F23" s="211"/>
      <c r="G23" s="211"/>
      <c r="H23" s="213"/>
      <c r="I23" s="211"/>
      <c r="J23" s="211"/>
      <c r="K23" s="211"/>
      <c r="L23" s="216"/>
      <c r="M23" s="216"/>
      <c r="N23" s="216"/>
      <c r="O23" s="216"/>
      <c r="P23" s="212">
        <f t="shared" si="1"/>
        <v>0</v>
      </c>
      <c r="Q23" s="216"/>
      <c r="R23" s="217"/>
      <c r="S23" s="215">
        <f t="shared" si="0"/>
        <v>0</v>
      </c>
    </row>
    <row r="24" spans="1:19" ht="16.5" thickTop="1" thickBot="1" x14ac:dyDescent="0.3">
      <c r="A24" s="193"/>
      <c r="B24" s="315"/>
      <c r="C24" s="25"/>
      <c r="D24" s="211"/>
      <c r="E24" s="211"/>
      <c r="F24" s="211"/>
      <c r="G24" s="211"/>
      <c r="H24" s="213"/>
      <c r="I24" s="211"/>
      <c r="J24" s="211"/>
      <c r="K24" s="211"/>
      <c r="L24" s="216"/>
      <c r="M24" s="216"/>
      <c r="N24" s="216"/>
      <c r="O24" s="216"/>
      <c r="P24" s="212">
        <f t="shared" si="1"/>
        <v>0</v>
      </c>
      <c r="Q24" s="216"/>
      <c r="R24" s="217"/>
      <c r="S24" s="215">
        <f t="shared" si="0"/>
        <v>0</v>
      </c>
    </row>
    <row r="25" spans="1:19" ht="16.5" thickTop="1" thickBot="1" x14ac:dyDescent="0.3">
      <c r="A25" s="20"/>
      <c r="B25" s="316"/>
      <c r="C25" s="25"/>
      <c r="D25" s="211"/>
      <c r="E25" s="211"/>
      <c r="F25" s="211"/>
      <c r="G25" s="211"/>
      <c r="H25" s="213"/>
      <c r="I25" s="211"/>
      <c r="J25" s="211"/>
      <c r="K25" s="211"/>
      <c r="L25" s="216"/>
      <c r="M25" s="216"/>
      <c r="N25" s="216"/>
      <c r="O25" s="216"/>
      <c r="P25" s="212">
        <f t="shared" si="1"/>
        <v>0</v>
      </c>
      <c r="Q25" s="216"/>
      <c r="R25" s="217"/>
      <c r="S25" s="215">
        <f t="shared" si="0"/>
        <v>0</v>
      </c>
    </row>
    <row r="26" spans="1:19" ht="16.5" thickTop="1" thickBot="1" x14ac:dyDescent="0.3">
      <c r="A26" s="20"/>
      <c r="B26" s="312"/>
      <c r="C26" s="25"/>
      <c r="D26" s="211"/>
      <c r="E26" s="211"/>
      <c r="F26" s="211"/>
      <c r="G26" s="211"/>
      <c r="H26" s="213"/>
      <c r="I26" s="211"/>
      <c r="J26" s="211"/>
      <c r="K26" s="211"/>
      <c r="L26" s="216"/>
      <c r="M26" s="216"/>
      <c r="N26" s="216"/>
      <c r="O26" s="216"/>
      <c r="P26" s="212">
        <f t="shared" si="1"/>
        <v>0</v>
      </c>
      <c r="Q26" s="216"/>
      <c r="R26" s="217"/>
      <c r="S26" s="215">
        <f t="shared" si="0"/>
        <v>0</v>
      </c>
    </row>
    <row r="27" spans="1:19" ht="16.5" thickTop="1" thickBot="1" x14ac:dyDescent="0.3">
      <c r="A27" s="20"/>
      <c r="B27" s="312"/>
      <c r="C27" s="25"/>
      <c r="D27" s="211"/>
      <c r="E27" s="211"/>
      <c r="F27" s="211"/>
      <c r="G27" s="211"/>
      <c r="H27" s="213"/>
      <c r="I27" s="211"/>
      <c r="J27" s="211"/>
      <c r="K27" s="211"/>
      <c r="L27" s="216"/>
      <c r="M27" s="216"/>
      <c r="N27" s="216"/>
      <c r="O27" s="216"/>
      <c r="P27" s="212">
        <f t="shared" ref="P27:P29" si="2">SUM(D27:O27)</f>
        <v>0</v>
      </c>
      <c r="Q27" s="211"/>
      <c r="R27" s="217"/>
      <c r="S27" s="215">
        <f t="shared" ref="S27:S29" si="3">IF(R27="",Q27,"")</f>
        <v>0</v>
      </c>
    </row>
    <row r="28" spans="1:19" ht="16.5" thickTop="1" thickBot="1" x14ac:dyDescent="0.3">
      <c r="A28" s="20"/>
      <c r="B28" s="312"/>
      <c r="C28" s="25"/>
      <c r="D28" s="211"/>
      <c r="E28" s="211"/>
      <c r="F28" s="211"/>
      <c r="G28" s="211"/>
      <c r="H28" s="213"/>
      <c r="I28" s="211"/>
      <c r="J28" s="211"/>
      <c r="K28" s="211"/>
      <c r="L28" s="216"/>
      <c r="M28" s="216"/>
      <c r="N28" s="216"/>
      <c r="O28" s="216"/>
      <c r="P28" s="212">
        <f t="shared" si="2"/>
        <v>0</v>
      </c>
      <c r="Q28" s="211"/>
      <c r="R28" s="217"/>
      <c r="S28" s="215">
        <f t="shared" si="3"/>
        <v>0</v>
      </c>
    </row>
    <row r="29" spans="1:19" ht="16.5" thickTop="1" thickBot="1" x14ac:dyDescent="0.3">
      <c r="A29" s="20"/>
      <c r="B29" s="312"/>
      <c r="C29" s="25"/>
      <c r="D29" s="211"/>
      <c r="E29" s="211"/>
      <c r="F29" s="211"/>
      <c r="G29" s="211"/>
      <c r="H29" s="213"/>
      <c r="I29" s="211"/>
      <c r="J29" s="211"/>
      <c r="K29" s="211"/>
      <c r="L29" s="216"/>
      <c r="M29" s="216"/>
      <c r="N29" s="216"/>
      <c r="O29" s="216"/>
      <c r="P29" s="212">
        <f t="shared" si="2"/>
        <v>0</v>
      </c>
      <c r="Q29" s="211"/>
      <c r="R29" s="217"/>
      <c r="S29" s="215">
        <f t="shared" si="3"/>
        <v>0</v>
      </c>
    </row>
    <row r="30" spans="1:19" ht="16.5" thickTop="1" thickBot="1" x14ac:dyDescent="0.3">
      <c r="A30" s="26"/>
      <c r="B30" s="312"/>
      <c r="C30" s="27"/>
      <c r="D30" s="219"/>
      <c r="E30" s="219"/>
      <c r="F30" s="219"/>
      <c r="G30" s="219"/>
      <c r="H30" s="220"/>
      <c r="I30" s="219"/>
      <c r="J30" s="219"/>
      <c r="K30" s="219"/>
      <c r="L30" s="221"/>
      <c r="M30" s="221"/>
      <c r="N30" s="221"/>
      <c r="O30" s="211"/>
      <c r="P30" s="222">
        <f t="shared" si="1"/>
        <v>0</v>
      </c>
      <c r="Q30" s="219"/>
      <c r="R30" s="223"/>
      <c r="S30" s="215">
        <f t="shared" si="0"/>
        <v>0</v>
      </c>
    </row>
    <row r="31" spans="1:19" ht="15.75" thickBot="1" x14ac:dyDescent="0.3">
      <c r="A31" s="194"/>
      <c r="B31" s="195" t="s">
        <v>171</v>
      </c>
      <c r="C31" s="102"/>
      <c r="D31" s="224">
        <f t="shared" ref="D31:Q31" si="4">SUM(D6:D30)</f>
        <v>0</v>
      </c>
      <c r="E31" s="224">
        <f t="shared" si="4"/>
        <v>0</v>
      </c>
      <c r="F31" s="224">
        <f t="shared" si="4"/>
        <v>0</v>
      </c>
      <c r="G31" s="224">
        <f t="shared" si="4"/>
        <v>0</v>
      </c>
      <c r="H31" s="224">
        <f t="shared" si="4"/>
        <v>0</v>
      </c>
      <c r="I31" s="224">
        <f t="shared" si="4"/>
        <v>0</v>
      </c>
      <c r="J31" s="224">
        <f t="shared" si="4"/>
        <v>0</v>
      </c>
      <c r="K31" s="224">
        <f t="shared" si="4"/>
        <v>0</v>
      </c>
      <c r="L31" s="224">
        <f t="shared" si="4"/>
        <v>0</v>
      </c>
      <c r="M31" s="224">
        <f t="shared" si="4"/>
        <v>0</v>
      </c>
      <c r="N31" s="224">
        <f t="shared" si="4"/>
        <v>0</v>
      </c>
      <c r="O31" s="224">
        <f>SUM(O6:O30)</f>
        <v>0</v>
      </c>
      <c r="P31" s="225">
        <f t="shared" si="4"/>
        <v>0</v>
      </c>
      <c r="Q31" s="224">
        <f t="shared" si="4"/>
        <v>0</v>
      </c>
      <c r="R31" s="226"/>
      <c r="S31" s="224">
        <f>SUM(S6:S30)</f>
        <v>0</v>
      </c>
    </row>
    <row r="32" spans="1:19" ht="15.75" thickTop="1" x14ac:dyDescent="0.25">
      <c r="B32" s="103"/>
      <c r="C32" s="104"/>
      <c r="H32" s="196"/>
    </row>
    <row r="33" spans="1:19" x14ac:dyDescent="0.25">
      <c r="C33" s="104"/>
      <c r="L33" s="2" t="s">
        <v>172</v>
      </c>
      <c r="P33" s="105" t="s">
        <v>173</v>
      </c>
      <c r="Q33" s="106">
        <f ca="1">TODAY()</f>
        <v>45656</v>
      </c>
    </row>
    <row r="34" spans="1:19" x14ac:dyDescent="0.25">
      <c r="B34" s="4" t="s">
        <v>174</v>
      </c>
      <c r="C34" s="104"/>
      <c r="J34" s="2"/>
      <c r="N34" s="105"/>
      <c r="O34" s="106"/>
    </row>
    <row r="35" spans="1:19" x14ac:dyDescent="0.25">
      <c r="B35" s="4" t="s">
        <v>175</v>
      </c>
      <c r="C35" s="104"/>
      <c r="J35" s="2"/>
      <c r="N35" s="105"/>
      <c r="O35" s="106"/>
    </row>
    <row r="36" spans="1:19" x14ac:dyDescent="0.25">
      <c r="B36" s="4" t="s">
        <v>176</v>
      </c>
      <c r="C36" s="104"/>
      <c r="Q36" s="4" t="s">
        <v>177</v>
      </c>
    </row>
    <row r="37" spans="1:19" ht="15.75" thickBot="1" x14ac:dyDescent="0.3">
      <c r="C37" s="104"/>
    </row>
    <row r="38" spans="1:19" ht="16.5" thickTop="1" thickBot="1" x14ac:dyDescent="0.3">
      <c r="A38" s="197"/>
      <c r="B38" s="28" t="s">
        <v>178</v>
      </c>
      <c r="C38" s="19"/>
      <c r="D38" s="227">
        <f t="shared" ref="D38:Q38" si="5">+D31</f>
        <v>0</v>
      </c>
      <c r="E38" s="227">
        <f t="shared" si="5"/>
        <v>0</v>
      </c>
      <c r="F38" s="227">
        <f t="shared" si="5"/>
        <v>0</v>
      </c>
      <c r="G38" s="227">
        <f t="shared" si="5"/>
        <v>0</v>
      </c>
      <c r="H38" s="227">
        <f t="shared" si="5"/>
        <v>0</v>
      </c>
      <c r="I38" s="227">
        <f t="shared" si="5"/>
        <v>0</v>
      </c>
      <c r="J38" s="227">
        <f t="shared" si="5"/>
        <v>0</v>
      </c>
      <c r="K38" s="227">
        <f t="shared" si="5"/>
        <v>0</v>
      </c>
      <c r="L38" s="227">
        <f t="shared" si="5"/>
        <v>0</v>
      </c>
      <c r="M38" s="227">
        <f t="shared" si="5"/>
        <v>0</v>
      </c>
      <c r="N38" s="227">
        <f t="shared" si="5"/>
        <v>0</v>
      </c>
      <c r="O38" s="227">
        <f t="shared" si="5"/>
        <v>0</v>
      </c>
      <c r="P38" s="212">
        <f t="shared" si="5"/>
        <v>0</v>
      </c>
      <c r="Q38" s="214">
        <f t="shared" si="5"/>
        <v>0</v>
      </c>
      <c r="R38" s="228"/>
      <c r="S38" s="215">
        <f>+S31</f>
        <v>0</v>
      </c>
    </row>
    <row r="39" spans="1:19" ht="16.5" thickTop="1" thickBot="1" x14ac:dyDescent="0.3">
      <c r="A39" s="20"/>
      <c r="B39" s="314"/>
      <c r="C39" s="22"/>
      <c r="D39" s="211"/>
      <c r="E39" s="211"/>
      <c r="F39" s="211"/>
      <c r="G39" s="211"/>
      <c r="H39" s="213"/>
      <c r="I39" s="211"/>
      <c r="J39" s="211"/>
      <c r="K39" s="211"/>
      <c r="L39" s="216"/>
      <c r="M39" s="216"/>
      <c r="N39" s="216"/>
      <c r="O39" s="216"/>
      <c r="P39" s="212">
        <f t="shared" ref="P39:P63" si="6">SUM(D39:O39)</f>
        <v>0</v>
      </c>
      <c r="Q39" s="218"/>
      <c r="R39" s="229"/>
      <c r="S39" s="215">
        <f t="shared" ref="S39:S63" si="7">IF(R39="",Q39,"")</f>
        <v>0</v>
      </c>
    </row>
    <row r="40" spans="1:19" ht="16.5" thickTop="1" thickBot="1" x14ac:dyDescent="0.3">
      <c r="A40" s="20"/>
      <c r="B40" s="313"/>
      <c r="C40" s="25"/>
      <c r="D40" s="211"/>
      <c r="E40" s="211"/>
      <c r="F40" s="211"/>
      <c r="G40" s="211"/>
      <c r="H40" s="213"/>
      <c r="I40" s="211"/>
      <c r="J40" s="211"/>
      <c r="K40" s="211"/>
      <c r="L40" s="216"/>
      <c r="M40" s="216"/>
      <c r="N40" s="216"/>
      <c r="O40" s="216"/>
      <c r="P40" s="212">
        <f t="shared" si="6"/>
        <v>0</v>
      </c>
      <c r="Q40" s="211"/>
      <c r="R40" s="229"/>
      <c r="S40" s="215">
        <f t="shared" si="7"/>
        <v>0</v>
      </c>
    </row>
    <row r="41" spans="1:19" ht="16.5" thickTop="1" thickBot="1" x14ac:dyDescent="0.3">
      <c r="A41" s="193"/>
      <c r="B41" s="315"/>
      <c r="C41" s="25"/>
      <c r="D41" s="211"/>
      <c r="E41" s="211"/>
      <c r="F41" s="211"/>
      <c r="G41" s="211"/>
      <c r="H41" s="213"/>
      <c r="I41" s="211"/>
      <c r="J41" s="211"/>
      <c r="K41" s="211"/>
      <c r="L41" s="216"/>
      <c r="M41" s="216"/>
      <c r="N41" s="216"/>
      <c r="O41" s="216"/>
      <c r="P41" s="212">
        <f t="shared" si="6"/>
        <v>0</v>
      </c>
      <c r="Q41" s="216"/>
      <c r="R41" s="229"/>
      <c r="S41" s="215">
        <f t="shared" si="7"/>
        <v>0</v>
      </c>
    </row>
    <row r="42" spans="1:19" ht="16.5" thickTop="1" thickBot="1" x14ac:dyDescent="0.3">
      <c r="A42" s="20"/>
      <c r="B42" s="316"/>
      <c r="C42" s="25"/>
      <c r="D42" s="211"/>
      <c r="E42" s="211"/>
      <c r="F42" s="211"/>
      <c r="G42" s="211"/>
      <c r="H42" s="213"/>
      <c r="I42" s="211"/>
      <c r="J42" s="211"/>
      <c r="K42" s="211"/>
      <c r="L42" s="216"/>
      <c r="M42" s="216"/>
      <c r="N42" s="216"/>
      <c r="O42" s="216"/>
      <c r="P42" s="212">
        <f t="shared" si="6"/>
        <v>0</v>
      </c>
      <c r="Q42" s="216"/>
      <c r="R42" s="229"/>
      <c r="S42" s="215">
        <f t="shared" si="7"/>
        <v>0</v>
      </c>
    </row>
    <row r="43" spans="1:19" ht="16.5" thickTop="1" thickBot="1" x14ac:dyDescent="0.3">
      <c r="A43" s="20"/>
      <c r="B43" s="312"/>
      <c r="C43" s="25"/>
      <c r="D43" s="211"/>
      <c r="E43" s="211"/>
      <c r="F43" s="211"/>
      <c r="G43" s="211"/>
      <c r="H43" s="213"/>
      <c r="I43" s="211"/>
      <c r="J43" s="211"/>
      <c r="K43" s="211"/>
      <c r="L43" s="216"/>
      <c r="M43" s="216"/>
      <c r="N43" s="216"/>
      <c r="O43" s="216"/>
      <c r="P43" s="212">
        <f t="shared" si="6"/>
        <v>0</v>
      </c>
      <c r="Q43" s="216"/>
      <c r="R43" s="229"/>
      <c r="S43" s="215">
        <f t="shared" si="7"/>
        <v>0</v>
      </c>
    </row>
    <row r="44" spans="1:19" ht="16.5" thickTop="1" thickBot="1" x14ac:dyDescent="0.3">
      <c r="A44" s="20"/>
      <c r="B44" s="312"/>
      <c r="C44" s="25"/>
      <c r="D44" s="211"/>
      <c r="E44" s="211"/>
      <c r="F44" s="211"/>
      <c r="G44" s="211"/>
      <c r="H44" s="213"/>
      <c r="I44" s="211"/>
      <c r="J44" s="211"/>
      <c r="K44" s="211"/>
      <c r="L44" s="216"/>
      <c r="M44" s="216"/>
      <c r="N44" s="216"/>
      <c r="O44" s="216"/>
      <c r="P44" s="212">
        <f t="shared" si="6"/>
        <v>0</v>
      </c>
      <c r="Q44" s="216"/>
      <c r="R44" s="229"/>
      <c r="S44" s="215">
        <f t="shared" si="7"/>
        <v>0</v>
      </c>
    </row>
    <row r="45" spans="1:19" ht="16.5" thickTop="1" thickBot="1" x14ac:dyDescent="0.3">
      <c r="A45" s="20"/>
      <c r="B45" s="312"/>
      <c r="C45" s="25"/>
      <c r="D45" s="211"/>
      <c r="E45" s="211"/>
      <c r="F45" s="211"/>
      <c r="G45" s="211"/>
      <c r="H45" s="213"/>
      <c r="I45" s="211"/>
      <c r="J45" s="211"/>
      <c r="K45" s="211"/>
      <c r="L45" s="216"/>
      <c r="M45" s="216"/>
      <c r="N45" s="216"/>
      <c r="O45" s="216"/>
      <c r="P45" s="212">
        <f t="shared" si="6"/>
        <v>0</v>
      </c>
      <c r="Q45" s="216"/>
      <c r="R45" s="229"/>
      <c r="S45" s="215">
        <f t="shared" si="7"/>
        <v>0</v>
      </c>
    </row>
    <row r="46" spans="1:19" ht="16.5" thickTop="1" thickBot="1" x14ac:dyDescent="0.3">
      <c r="A46" s="20"/>
      <c r="B46" s="313"/>
      <c r="C46" s="22"/>
      <c r="D46" s="211"/>
      <c r="E46" s="211"/>
      <c r="F46" s="211"/>
      <c r="G46" s="211"/>
      <c r="H46" s="213"/>
      <c r="I46" s="211"/>
      <c r="J46" s="211"/>
      <c r="K46" s="211"/>
      <c r="L46" s="216"/>
      <c r="M46" s="216"/>
      <c r="N46" s="216"/>
      <c r="O46" s="216"/>
      <c r="P46" s="212">
        <f t="shared" si="6"/>
        <v>0</v>
      </c>
      <c r="Q46" s="216"/>
      <c r="R46" s="229"/>
      <c r="S46" s="215">
        <f t="shared" si="7"/>
        <v>0</v>
      </c>
    </row>
    <row r="47" spans="1:19" ht="16.5" thickTop="1" thickBot="1" x14ac:dyDescent="0.3">
      <c r="A47" s="20"/>
      <c r="B47" s="312"/>
      <c r="C47" s="22"/>
      <c r="D47" s="211"/>
      <c r="E47" s="211"/>
      <c r="F47" s="211"/>
      <c r="G47" s="211"/>
      <c r="H47" s="213"/>
      <c r="I47" s="211"/>
      <c r="J47" s="211"/>
      <c r="K47" s="211"/>
      <c r="L47" s="216"/>
      <c r="M47" s="216"/>
      <c r="N47" s="216"/>
      <c r="O47" s="216"/>
      <c r="P47" s="212">
        <f t="shared" si="6"/>
        <v>0</v>
      </c>
      <c r="Q47" s="216"/>
      <c r="R47" s="229"/>
      <c r="S47" s="215">
        <f t="shared" si="7"/>
        <v>0</v>
      </c>
    </row>
    <row r="48" spans="1:19" ht="16.5" thickTop="1" thickBot="1" x14ac:dyDescent="0.3">
      <c r="A48" s="20"/>
      <c r="B48" s="314"/>
      <c r="C48" s="22"/>
      <c r="D48" s="211"/>
      <c r="E48" s="211"/>
      <c r="F48" s="211"/>
      <c r="G48" s="211"/>
      <c r="H48" s="213"/>
      <c r="I48" s="211"/>
      <c r="J48" s="211"/>
      <c r="K48" s="211"/>
      <c r="L48" s="216"/>
      <c r="M48" s="216"/>
      <c r="N48" s="216"/>
      <c r="O48" s="216"/>
      <c r="P48" s="212">
        <f t="shared" si="6"/>
        <v>0</v>
      </c>
      <c r="Q48" s="216"/>
      <c r="R48" s="229"/>
      <c r="S48" s="215">
        <f t="shared" si="7"/>
        <v>0</v>
      </c>
    </row>
    <row r="49" spans="1:19" ht="16.5" thickTop="1" thickBot="1" x14ac:dyDescent="0.3">
      <c r="A49" s="20"/>
      <c r="B49" s="313"/>
      <c r="C49" s="25"/>
      <c r="D49" s="211"/>
      <c r="E49" s="211"/>
      <c r="F49" s="211"/>
      <c r="G49" s="211"/>
      <c r="H49" s="213"/>
      <c r="I49" s="211"/>
      <c r="J49" s="211"/>
      <c r="K49" s="211"/>
      <c r="L49" s="216"/>
      <c r="M49" s="216"/>
      <c r="N49" s="216"/>
      <c r="O49" s="216"/>
      <c r="P49" s="212">
        <f t="shared" si="6"/>
        <v>0</v>
      </c>
      <c r="Q49" s="216"/>
      <c r="R49" s="229"/>
      <c r="S49" s="215">
        <f t="shared" si="7"/>
        <v>0</v>
      </c>
    </row>
    <row r="50" spans="1:19" ht="16.5" thickTop="1" thickBot="1" x14ac:dyDescent="0.3">
      <c r="A50" s="20"/>
      <c r="B50" s="313"/>
      <c r="C50" s="25"/>
      <c r="D50" s="211"/>
      <c r="E50" s="211"/>
      <c r="F50" s="211"/>
      <c r="G50" s="211"/>
      <c r="H50" s="213"/>
      <c r="I50" s="211"/>
      <c r="J50" s="211"/>
      <c r="K50" s="211"/>
      <c r="L50" s="216"/>
      <c r="M50" s="216"/>
      <c r="N50" s="216"/>
      <c r="O50" s="216"/>
      <c r="P50" s="212">
        <f t="shared" si="6"/>
        <v>0</v>
      </c>
      <c r="Q50" s="216"/>
      <c r="R50" s="229"/>
      <c r="S50" s="215">
        <f t="shared" si="7"/>
        <v>0</v>
      </c>
    </row>
    <row r="51" spans="1:19" ht="16.5" thickTop="1" thickBot="1" x14ac:dyDescent="0.3">
      <c r="A51" s="193"/>
      <c r="B51" s="315"/>
      <c r="C51" s="25"/>
      <c r="D51" s="211"/>
      <c r="E51" s="211"/>
      <c r="F51" s="211"/>
      <c r="G51" s="211"/>
      <c r="H51" s="213"/>
      <c r="I51" s="211"/>
      <c r="J51" s="211"/>
      <c r="K51" s="211"/>
      <c r="L51" s="216"/>
      <c r="M51" s="216"/>
      <c r="N51" s="216"/>
      <c r="O51" s="216"/>
      <c r="P51" s="212">
        <f t="shared" si="6"/>
        <v>0</v>
      </c>
      <c r="Q51" s="216"/>
      <c r="R51" s="229"/>
      <c r="S51" s="215">
        <f t="shared" si="7"/>
        <v>0</v>
      </c>
    </row>
    <row r="52" spans="1:19" ht="16.5" thickTop="1" thickBot="1" x14ac:dyDescent="0.3">
      <c r="A52" s="20"/>
      <c r="B52" s="316"/>
      <c r="C52" s="25"/>
      <c r="D52" s="211"/>
      <c r="E52" s="211"/>
      <c r="F52" s="211"/>
      <c r="G52" s="211"/>
      <c r="H52" s="213"/>
      <c r="I52" s="211"/>
      <c r="J52" s="211"/>
      <c r="K52" s="211"/>
      <c r="L52" s="216"/>
      <c r="M52" s="216"/>
      <c r="N52" s="216"/>
      <c r="O52" s="216"/>
      <c r="P52" s="212">
        <f t="shared" si="6"/>
        <v>0</v>
      </c>
      <c r="Q52" s="216"/>
      <c r="R52" s="229"/>
      <c r="S52" s="215">
        <f t="shared" si="7"/>
        <v>0</v>
      </c>
    </row>
    <row r="53" spans="1:19" ht="16.5" thickTop="1" thickBot="1" x14ac:dyDescent="0.3">
      <c r="A53" s="20"/>
      <c r="B53" s="312"/>
      <c r="C53" s="25"/>
      <c r="D53" s="211"/>
      <c r="E53" s="211"/>
      <c r="F53" s="211"/>
      <c r="G53" s="211"/>
      <c r="H53" s="213"/>
      <c r="I53" s="211"/>
      <c r="J53" s="211"/>
      <c r="K53" s="211"/>
      <c r="L53" s="216"/>
      <c r="M53" s="216"/>
      <c r="N53" s="216"/>
      <c r="O53" s="216"/>
      <c r="P53" s="212">
        <f t="shared" si="6"/>
        <v>0</v>
      </c>
      <c r="Q53" s="216"/>
      <c r="R53" s="229"/>
      <c r="S53" s="215">
        <f t="shared" si="7"/>
        <v>0</v>
      </c>
    </row>
    <row r="54" spans="1:19" ht="16.5" thickTop="1" thickBot="1" x14ac:dyDescent="0.3">
      <c r="A54" s="20"/>
      <c r="B54" s="312"/>
      <c r="C54" s="25"/>
      <c r="D54" s="211"/>
      <c r="E54" s="211"/>
      <c r="F54" s="211"/>
      <c r="G54" s="211"/>
      <c r="H54" s="213"/>
      <c r="I54" s="211"/>
      <c r="J54" s="211"/>
      <c r="K54" s="211"/>
      <c r="L54" s="216"/>
      <c r="M54" s="216"/>
      <c r="N54" s="216"/>
      <c r="O54" s="216"/>
      <c r="P54" s="212">
        <f t="shared" si="6"/>
        <v>0</v>
      </c>
      <c r="Q54" s="216"/>
      <c r="R54" s="229"/>
      <c r="S54" s="215">
        <f t="shared" si="7"/>
        <v>0</v>
      </c>
    </row>
    <row r="55" spans="1:19" ht="16.5" thickTop="1" thickBot="1" x14ac:dyDescent="0.3">
      <c r="A55" s="20"/>
      <c r="B55" s="317"/>
      <c r="C55" s="25"/>
      <c r="D55" s="211"/>
      <c r="E55" s="211"/>
      <c r="F55" s="211"/>
      <c r="G55" s="211"/>
      <c r="H55" s="213"/>
      <c r="I55" s="211"/>
      <c r="J55" s="211"/>
      <c r="K55" s="211"/>
      <c r="L55" s="216"/>
      <c r="M55" s="216"/>
      <c r="N55" s="216"/>
      <c r="O55" s="216"/>
      <c r="P55" s="212">
        <f t="shared" ref="P55:P57" si="8">SUM(D55:O55)</f>
        <v>0</v>
      </c>
      <c r="Q55" s="216"/>
      <c r="R55" s="229"/>
      <c r="S55" s="215">
        <f t="shared" ref="S55:S57" si="9">IF(R55="",Q55,"")</f>
        <v>0</v>
      </c>
    </row>
    <row r="56" spans="1:19" ht="16.5" thickTop="1" thickBot="1" x14ac:dyDescent="0.3">
      <c r="A56" s="20"/>
      <c r="B56" s="314"/>
      <c r="C56" s="25"/>
      <c r="D56" s="211"/>
      <c r="E56" s="211"/>
      <c r="F56" s="211"/>
      <c r="G56" s="211"/>
      <c r="H56" s="213"/>
      <c r="I56" s="211"/>
      <c r="J56" s="211"/>
      <c r="K56" s="211"/>
      <c r="L56" s="211"/>
      <c r="M56" s="211"/>
      <c r="N56" s="211"/>
      <c r="O56" s="211"/>
      <c r="P56" s="212">
        <f t="shared" si="8"/>
        <v>0</v>
      </c>
      <c r="Q56" s="216"/>
      <c r="R56" s="229"/>
      <c r="S56" s="215">
        <f t="shared" si="9"/>
        <v>0</v>
      </c>
    </row>
    <row r="57" spans="1:19" ht="16.5" thickTop="1" thickBot="1" x14ac:dyDescent="0.3">
      <c r="A57" s="20"/>
      <c r="B57" s="312"/>
      <c r="C57" s="25"/>
      <c r="D57" s="211"/>
      <c r="E57" s="211"/>
      <c r="F57" s="211"/>
      <c r="G57" s="211"/>
      <c r="H57" s="213"/>
      <c r="I57" s="211"/>
      <c r="J57" s="211"/>
      <c r="K57" s="211"/>
      <c r="L57" s="211"/>
      <c r="M57" s="211"/>
      <c r="N57" s="211"/>
      <c r="O57" s="211"/>
      <c r="P57" s="212">
        <f t="shared" si="8"/>
        <v>0</v>
      </c>
      <c r="Q57" s="216"/>
      <c r="R57" s="229"/>
      <c r="S57" s="215">
        <f t="shared" si="9"/>
        <v>0</v>
      </c>
    </row>
    <row r="58" spans="1:19" ht="16.5" thickTop="1" thickBot="1" x14ac:dyDescent="0.3">
      <c r="A58" s="20"/>
      <c r="B58" s="317"/>
      <c r="C58" s="25"/>
      <c r="D58" s="211"/>
      <c r="E58" s="211"/>
      <c r="F58" s="211"/>
      <c r="G58" s="211"/>
      <c r="H58" s="213"/>
      <c r="I58" s="211"/>
      <c r="J58" s="211"/>
      <c r="K58" s="211"/>
      <c r="L58" s="216"/>
      <c r="M58" s="216"/>
      <c r="N58" s="216"/>
      <c r="O58" s="216"/>
      <c r="P58" s="212">
        <f t="shared" si="6"/>
        <v>0</v>
      </c>
      <c r="Q58" s="216"/>
      <c r="R58" s="229"/>
      <c r="S58" s="215">
        <f t="shared" si="7"/>
        <v>0</v>
      </c>
    </row>
    <row r="59" spans="1:19" ht="16.5" thickTop="1" thickBot="1" x14ac:dyDescent="0.3">
      <c r="A59" s="20"/>
      <c r="B59" s="314"/>
      <c r="C59" s="25"/>
      <c r="D59" s="211"/>
      <c r="E59" s="211"/>
      <c r="F59" s="211"/>
      <c r="G59" s="211"/>
      <c r="H59" s="213"/>
      <c r="I59" s="211"/>
      <c r="J59" s="211"/>
      <c r="K59" s="211"/>
      <c r="L59" s="211"/>
      <c r="M59" s="211"/>
      <c r="N59" s="211"/>
      <c r="O59" s="211"/>
      <c r="P59" s="212">
        <f t="shared" si="6"/>
        <v>0</v>
      </c>
      <c r="Q59" s="216"/>
      <c r="R59" s="229"/>
      <c r="S59" s="215">
        <f t="shared" si="7"/>
        <v>0</v>
      </c>
    </row>
    <row r="60" spans="1:19" ht="16.5" thickTop="1" thickBot="1" x14ac:dyDescent="0.3">
      <c r="A60" s="20"/>
      <c r="B60" s="312"/>
      <c r="C60" s="25"/>
      <c r="D60" s="211"/>
      <c r="E60" s="211"/>
      <c r="F60" s="211"/>
      <c r="G60" s="211"/>
      <c r="H60" s="213"/>
      <c r="I60" s="211"/>
      <c r="J60" s="211"/>
      <c r="K60" s="211"/>
      <c r="L60" s="211"/>
      <c r="M60" s="211"/>
      <c r="N60" s="211"/>
      <c r="O60" s="211"/>
      <c r="P60" s="212">
        <f t="shared" si="6"/>
        <v>0</v>
      </c>
      <c r="Q60" s="216"/>
      <c r="R60" s="229"/>
      <c r="S60" s="215">
        <f t="shared" si="7"/>
        <v>0</v>
      </c>
    </row>
    <row r="61" spans="1:19" ht="16.5" thickTop="1" thickBot="1" x14ac:dyDescent="0.3">
      <c r="A61" s="20"/>
      <c r="B61" s="314"/>
      <c r="C61" s="25"/>
      <c r="D61" s="211"/>
      <c r="E61" s="211"/>
      <c r="F61" s="211"/>
      <c r="G61" s="211"/>
      <c r="H61" s="213"/>
      <c r="I61" s="211"/>
      <c r="J61" s="211"/>
      <c r="K61" s="211"/>
      <c r="L61" s="221"/>
      <c r="M61" s="221"/>
      <c r="N61" s="221"/>
      <c r="O61" s="211"/>
      <c r="P61" s="212">
        <f t="shared" si="6"/>
        <v>0</v>
      </c>
      <c r="Q61" s="216"/>
      <c r="R61" s="229"/>
      <c r="S61" s="215">
        <f t="shared" si="7"/>
        <v>0</v>
      </c>
    </row>
    <row r="62" spans="1:19" ht="16.5" thickTop="1" thickBot="1" x14ac:dyDescent="0.3">
      <c r="A62" s="20"/>
      <c r="B62" s="316"/>
      <c r="C62" s="25"/>
      <c r="D62" s="211"/>
      <c r="E62" s="211"/>
      <c r="F62" s="211"/>
      <c r="G62" s="211"/>
      <c r="H62" s="213"/>
      <c r="I62" s="211"/>
      <c r="J62" s="211"/>
      <c r="K62" s="218"/>
      <c r="L62" s="218"/>
      <c r="M62" s="218"/>
      <c r="N62" s="218"/>
      <c r="O62" s="218"/>
      <c r="P62" s="212">
        <f t="shared" si="6"/>
        <v>0</v>
      </c>
      <c r="Q62" s="230"/>
      <c r="R62" s="229"/>
      <c r="S62" s="215">
        <f t="shared" si="7"/>
        <v>0</v>
      </c>
    </row>
    <row r="63" spans="1:19" ht="16.5" thickTop="1" thickBot="1" x14ac:dyDescent="0.3">
      <c r="A63" s="31"/>
      <c r="B63" s="312"/>
      <c r="C63" s="27"/>
      <c r="D63" s="219"/>
      <c r="E63" s="219"/>
      <c r="F63" s="219"/>
      <c r="G63" s="219"/>
      <c r="H63" s="220"/>
      <c r="I63" s="219"/>
      <c r="J63" s="219"/>
      <c r="K63" s="219"/>
      <c r="L63" s="221"/>
      <c r="M63" s="221"/>
      <c r="N63" s="221"/>
      <c r="O63" s="221"/>
      <c r="P63" s="212">
        <f t="shared" si="6"/>
        <v>0</v>
      </c>
      <c r="Q63" s="231"/>
      <c r="R63" s="232"/>
      <c r="S63" s="215">
        <f t="shared" si="7"/>
        <v>0</v>
      </c>
    </row>
    <row r="64" spans="1:19" ht="15.75" thickBot="1" x14ac:dyDescent="0.3">
      <c r="A64" s="194"/>
      <c r="B64" s="195" t="s">
        <v>171</v>
      </c>
      <c r="C64" s="102"/>
      <c r="D64" s="224">
        <f t="shared" ref="D64:Q64" si="10">SUM(D38:D63)</f>
        <v>0</v>
      </c>
      <c r="E64" s="224">
        <f t="shared" si="10"/>
        <v>0</v>
      </c>
      <c r="F64" s="224">
        <f t="shared" si="10"/>
        <v>0</v>
      </c>
      <c r="G64" s="224">
        <f t="shared" si="10"/>
        <v>0</v>
      </c>
      <c r="H64" s="224">
        <f t="shared" si="10"/>
        <v>0</v>
      </c>
      <c r="I64" s="224">
        <f t="shared" si="10"/>
        <v>0</v>
      </c>
      <c r="J64" s="224">
        <f t="shared" si="10"/>
        <v>0</v>
      </c>
      <c r="K64" s="224">
        <f t="shared" si="10"/>
        <v>0</v>
      </c>
      <c r="L64" s="224">
        <f t="shared" si="10"/>
        <v>0</v>
      </c>
      <c r="M64" s="224">
        <f t="shared" si="10"/>
        <v>0</v>
      </c>
      <c r="N64" s="224">
        <f t="shared" si="10"/>
        <v>0</v>
      </c>
      <c r="O64" s="224">
        <f t="shared" si="10"/>
        <v>0</v>
      </c>
      <c r="P64" s="224">
        <f t="shared" si="10"/>
        <v>0</v>
      </c>
      <c r="Q64" s="224">
        <f t="shared" si="10"/>
        <v>0</v>
      </c>
      <c r="R64" s="233"/>
      <c r="S64" s="224">
        <f>SUM(S38:S63)</f>
        <v>0</v>
      </c>
    </row>
    <row r="65" spans="1:19" ht="15.75" thickTop="1" x14ac:dyDescent="0.25">
      <c r="C65" s="104"/>
      <c r="D65" s="107"/>
      <c r="H65" s="196"/>
    </row>
    <row r="66" spans="1:19" x14ac:dyDescent="0.25">
      <c r="C66" s="104"/>
      <c r="D66" s="107"/>
      <c r="L66" s="2" t="s">
        <v>172</v>
      </c>
      <c r="P66" s="105" t="s">
        <v>173</v>
      </c>
      <c r="Q66" s="106">
        <f ca="1">TODAY()</f>
        <v>45656</v>
      </c>
    </row>
    <row r="67" spans="1:19" x14ac:dyDescent="0.25">
      <c r="B67" s="4" t="str">
        <f>+B34</f>
        <v>Enter all cash and cheques in receipt date order in the approproate column 1 to 7</v>
      </c>
      <c r="C67" s="104"/>
      <c r="D67" s="107"/>
      <c r="J67" s="2"/>
      <c r="N67" s="105"/>
      <c r="O67" s="106"/>
    </row>
    <row r="68" spans="1:19" x14ac:dyDescent="0.25">
      <c r="B68" s="4" t="str">
        <f>+B35</f>
        <v>Enter total paid into bank on paying in slip in column 8</v>
      </c>
      <c r="C68" s="104"/>
      <c r="D68" s="107"/>
      <c r="J68" s="2"/>
      <c r="N68" s="105"/>
      <c r="O68" s="106"/>
    </row>
    <row r="69" spans="1:19" x14ac:dyDescent="0.25">
      <c r="B69" s="4" t="str">
        <f>+B36</f>
        <v xml:space="preserve">            *All column Totals are automatically carried forward.</v>
      </c>
      <c r="C69" s="104"/>
      <c r="D69" s="107"/>
      <c r="J69" s="2"/>
      <c r="N69" s="105"/>
      <c r="O69" s="106"/>
      <c r="Q69" s="4" t="s">
        <v>179</v>
      </c>
    </row>
    <row r="70" spans="1:19" ht="15.75" thickBot="1" x14ac:dyDescent="0.3">
      <c r="C70" s="104"/>
      <c r="D70" s="107"/>
      <c r="J70" s="2"/>
      <c r="N70" s="105"/>
      <c r="O70" s="106"/>
    </row>
    <row r="71" spans="1:19" ht="16.5" thickTop="1" thickBot="1" x14ac:dyDescent="0.3">
      <c r="A71" s="198"/>
      <c r="B71" s="28" t="str">
        <f>B38</f>
        <v>brought forward</v>
      </c>
      <c r="C71" s="19"/>
      <c r="D71" s="227">
        <f t="shared" ref="D71:M71" si="11">+D64</f>
        <v>0</v>
      </c>
      <c r="E71" s="227">
        <f t="shared" si="11"/>
        <v>0</v>
      </c>
      <c r="F71" s="227">
        <f t="shared" si="11"/>
        <v>0</v>
      </c>
      <c r="G71" s="227">
        <f t="shared" si="11"/>
        <v>0</v>
      </c>
      <c r="H71" s="227">
        <f t="shared" si="11"/>
        <v>0</v>
      </c>
      <c r="I71" s="227">
        <f t="shared" si="11"/>
        <v>0</v>
      </c>
      <c r="J71" s="227">
        <f t="shared" si="11"/>
        <v>0</v>
      </c>
      <c r="K71" s="227">
        <f t="shared" si="11"/>
        <v>0</v>
      </c>
      <c r="L71" s="227">
        <f t="shared" si="11"/>
        <v>0</v>
      </c>
      <c r="M71" s="227">
        <f t="shared" si="11"/>
        <v>0</v>
      </c>
      <c r="N71" s="227">
        <f>N64</f>
        <v>0</v>
      </c>
      <c r="O71" s="227">
        <f>+O64</f>
        <v>0</v>
      </c>
      <c r="P71" s="227">
        <f>+P64</f>
        <v>0</v>
      </c>
      <c r="Q71" s="227">
        <f>+Q64</f>
        <v>0</v>
      </c>
      <c r="R71" s="234"/>
      <c r="S71" s="215">
        <f>+S64</f>
        <v>0</v>
      </c>
    </row>
    <row r="72" spans="1:19" ht="16.5" thickTop="1" thickBot="1" x14ac:dyDescent="0.3">
      <c r="A72" s="20"/>
      <c r="B72" s="312"/>
      <c r="C72" s="25"/>
      <c r="D72" s="211"/>
      <c r="E72" s="211"/>
      <c r="F72" s="211"/>
      <c r="G72" s="211"/>
      <c r="H72" s="213"/>
      <c r="I72" s="211"/>
      <c r="J72" s="211"/>
      <c r="K72" s="211"/>
      <c r="L72" s="216"/>
      <c r="M72" s="216"/>
      <c r="N72" s="216"/>
      <c r="O72" s="216"/>
      <c r="P72" s="227">
        <f t="shared" ref="P72:P89" si="12">SUM(D72:O72)</f>
        <v>0</v>
      </c>
      <c r="Q72" s="211"/>
      <c r="R72" s="229"/>
      <c r="S72" s="215">
        <f t="shared" ref="S72:S96" si="13">IF(R72="",Q72,"")</f>
        <v>0</v>
      </c>
    </row>
    <row r="73" spans="1:19" ht="16.5" thickTop="1" thickBot="1" x14ac:dyDescent="0.3">
      <c r="A73" s="20"/>
      <c r="B73" s="313"/>
      <c r="C73" s="22"/>
      <c r="D73" s="211"/>
      <c r="E73" s="211"/>
      <c r="F73" s="211"/>
      <c r="G73" s="211"/>
      <c r="H73" s="213"/>
      <c r="I73" s="211"/>
      <c r="J73" s="211"/>
      <c r="K73" s="211"/>
      <c r="L73" s="216"/>
      <c r="M73" s="216"/>
      <c r="N73" s="216"/>
      <c r="O73" s="216"/>
      <c r="P73" s="227">
        <f t="shared" si="12"/>
        <v>0</v>
      </c>
      <c r="Q73" s="211"/>
      <c r="R73" s="229"/>
      <c r="S73" s="215">
        <f t="shared" si="13"/>
        <v>0</v>
      </c>
    </row>
    <row r="74" spans="1:19" ht="16.5" thickTop="1" thickBot="1" x14ac:dyDescent="0.3">
      <c r="A74" s="20"/>
      <c r="B74" s="312"/>
      <c r="C74" s="22"/>
      <c r="D74" s="211"/>
      <c r="E74" s="211"/>
      <c r="F74" s="211"/>
      <c r="G74" s="211"/>
      <c r="H74" s="213"/>
      <c r="I74" s="211"/>
      <c r="J74" s="211"/>
      <c r="K74" s="211"/>
      <c r="L74" s="216"/>
      <c r="M74" s="216"/>
      <c r="N74" s="216"/>
      <c r="O74" s="216"/>
      <c r="P74" s="227">
        <f t="shared" si="12"/>
        <v>0</v>
      </c>
      <c r="Q74" s="216"/>
      <c r="R74" s="229"/>
      <c r="S74" s="215">
        <f t="shared" si="13"/>
        <v>0</v>
      </c>
    </row>
    <row r="75" spans="1:19" ht="16.5" thickTop="1" thickBot="1" x14ac:dyDescent="0.3">
      <c r="A75" s="20"/>
      <c r="B75" s="314"/>
      <c r="C75" s="22"/>
      <c r="D75" s="211"/>
      <c r="E75" s="211"/>
      <c r="F75" s="211"/>
      <c r="G75" s="211"/>
      <c r="H75" s="213"/>
      <c r="I75" s="211"/>
      <c r="J75" s="211"/>
      <c r="K75" s="211"/>
      <c r="L75" s="216"/>
      <c r="M75" s="216"/>
      <c r="N75" s="216"/>
      <c r="O75" s="216"/>
      <c r="P75" s="227">
        <f t="shared" si="12"/>
        <v>0</v>
      </c>
      <c r="Q75" s="216"/>
      <c r="R75" s="229"/>
      <c r="S75" s="215">
        <f t="shared" si="13"/>
        <v>0</v>
      </c>
    </row>
    <row r="76" spans="1:19" ht="16.5" thickTop="1" thickBot="1" x14ac:dyDescent="0.3">
      <c r="A76" s="20"/>
      <c r="B76" s="313"/>
      <c r="C76" s="25"/>
      <c r="D76" s="211"/>
      <c r="E76" s="211"/>
      <c r="F76" s="211"/>
      <c r="G76" s="211"/>
      <c r="H76" s="213"/>
      <c r="I76" s="211"/>
      <c r="J76" s="211"/>
      <c r="K76" s="211"/>
      <c r="L76" s="216"/>
      <c r="M76" s="216"/>
      <c r="N76" s="216"/>
      <c r="O76" s="216"/>
      <c r="P76" s="227">
        <f t="shared" si="12"/>
        <v>0</v>
      </c>
      <c r="Q76" s="216"/>
      <c r="R76" s="229"/>
      <c r="S76" s="215">
        <f t="shared" si="13"/>
        <v>0</v>
      </c>
    </row>
    <row r="77" spans="1:19" ht="16.5" thickTop="1" thickBot="1" x14ac:dyDescent="0.3">
      <c r="A77" s="193"/>
      <c r="B77" s="315"/>
      <c r="C77" s="25"/>
      <c r="D77" s="211"/>
      <c r="E77" s="211"/>
      <c r="F77" s="211"/>
      <c r="G77" s="211"/>
      <c r="H77" s="213"/>
      <c r="I77" s="211"/>
      <c r="J77" s="211"/>
      <c r="K77" s="211"/>
      <c r="L77" s="216"/>
      <c r="M77" s="216"/>
      <c r="N77" s="216"/>
      <c r="O77" s="216"/>
      <c r="P77" s="227">
        <f t="shared" si="12"/>
        <v>0</v>
      </c>
      <c r="Q77" s="216"/>
      <c r="R77" s="229"/>
      <c r="S77" s="215">
        <f t="shared" si="13"/>
        <v>0</v>
      </c>
    </row>
    <row r="78" spans="1:19" ht="16.5" thickTop="1" thickBot="1" x14ac:dyDescent="0.3">
      <c r="A78" s="20"/>
      <c r="B78" s="316"/>
      <c r="C78" s="25"/>
      <c r="D78" s="211"/>
      <c r="E78" s="211"/>
      <c r="F78" s="211"/>
      <c r="G78" s="211"/>
      <c r="H78" s="213"/>
      <c r="I78" s="211"/>
      <c r="J78" s="211"/>
      <c r="K78" s="211"/>
      <c r="L78" s="216"/>
      <c r="M78" s="216"/>
      <c r="N78" s="216"/>
      <c r="O78" s="216"/>
      <c r="P78" s="227">
        <f t="shared" si="12"/>
        <v>0</v>
      </c>
      <c r="Q78" s="216"/>
      <c r="R78" s="229"/>
      <c r="S78" s="215">
        <f t="shared" si="13"/>
        <v>0</v>
      </c>
    </row>
    <row r="79" spans="1:19" ht="16.5" thickTop="1" thickBot="1" x14ac:dyDescent="0.3">
      <c r="A79" s="20"/>
      <c r="B79" s="312"/>
      <c r="C79" s="25"/>
      <c r="D79" s="211"/>
      <c r="E79" s="211"/>
      <c r="F79" s="211"/>
      <c r="G79" s="211"/>
      <c r="H79" s="213"/>
      <c r="I79" s="211"/>
      <c r="J79" s="211"/>
      <c r="K79" s="211"/>
      <c r="L79" s="216"/>
      <c r="M79" s="216"/>
      <c r="N79" s="216"/>
      <c r="O79" s="216"/>
      <c r="P79" s="227">
        <f t="shared" si="12"/>
        <v>0</v>
      </c>
      <c r="Q79" s="216"/>
      <c r="R79" s="229"/>
      <c r="S79" s="215">
        <f t="shared" si="13"/>
        <v>0</v>
      </c>
    </row>
    <row r="80" spans="1:19" ht="16.5" thickTop="1" thickBot="1" x14ac:dyDescent="0.3">
      <c r="A80" s="20"/>
      <c r="B80" s="312"/>
      <c r="C80" s="25"/>
      <c r="D80" s="211"/>
      <c r="E80" s="211"/>
      <c r="F80" s="211"/>
      <c r="G80" s="211"/>
      <c r="H80" s="213"/>
      <c r="I80" s="211"/>
      <c r="J80" s="211"/>
      <c r="K80" s="211"/>
      <c r="L80" s="216"/>
      <c r="M80" s="216"/>
      <c r="N80" s="216"/>
      <c r="O80" s="216"/>
      <c r="P80" s="227">
        <f t="shared" si="12"/>
        <v>0</v>
      </c>
      <c r="Q80" s="216"/>
      <c r="R80" s="229"/>
      <c r="S80" s="215">
        <f t="shared" si="13"/>
        <v>0</v>
      </c>
    </row>
    <row r="81" spans="1:19" ht="16.5" thickTop="1" thickBot="1" x14ac:dyDescent="0.3">
      <c r="A81" s="20"/>
      <c r="B81" s="312"/>
      <c r="C81" s="25"/>
      <c r="D81" s="211"/>
      <c r="E81" s="211"/>
      <c r="F81" s="211"/>
      <c r="G81" s="211"/>
      <c r="H81" s="213"/>
      <c r="I81" s="211"/>
      <c r="J81" s="211"/>
      <c r="K81" s="211"/>
      <c r="L81" s="216"/>
      <c r="M81" s="216"/>
      <c r="N81" s="216"/>
      <c r="O81" s="216"/>
      <c r="P81" s="227">
        <f t="shared" si="12"/>
        <v>0</v>
      </c>
      <c r="Q81" s="216"/>
      <c r="R81" s="229"/>
      <c r="S81" s="215">
        <f t="shared" si="13"/>
        <v>0</v>
      </c>
    </row>
    <row r="82" spans="1:19" ht="16.5" thickTop="1" thickBot="1" x14ac:dyDescent="0.3">
      <c r="A82" s="20"/>
      <c r="B82" s="313"/>
      <c r="C82" s="25"/>
      <c r="D82" s="211"/>
      <c r="E82" s="211"/>
      <c r="F82" s="211"/>
      <c r="G82" s="211"/>
      <c r="H82" s="213"/>
      <c r="I82" s="211"/>
      <c r="J82" s="211"/>
      <c r="K82" s="211"/>
      <c r="L82" s="216"/>
      <c r="M82" s="216"/>
      <c r="N82" s="216"/>
      <c r="O82" s="216"/>
      <c r="P82" s="227">
        <f t="shared" si="12"/>
        <v>0</v>
      </c>
      <c r="Q82" s="216"/>
      <c r="R82" s="229"/>
      <c r="S82" s="215">
        <f t="shared" si="13"/>
        <v>0</v>
      </c>
    </row>
    <row r="83" spans="1:19" ht="16.5" thickTop="1" thickBot="1" x14ac:dyDescent="0.3">
      <c r="A83" s="20"/>
      <c r="B83" s="312"/>
      <c r="C83" s="25"/>
      <c r="D83" s="211"/>
      <c r="E83" s="211"/>
      <c r="F83" s="211"/>
      <c r="G83" s="211"/>
      <c r="H83" s="213"/>
      <c r="I83" s="211"/>
      <c r="J83" s="211"/>
      <c r="K83" s="211"/>
      <c r="L83" s="216"/>
      <c r="M83" s="216"/>
      <c r="N83" s="216"/>
      <c r="O83" s="216"/>
      <c r="P83" s="227">
        <f t="shared" si="12"/>
        <v>0</v>
      </c>
      <c r="Q83" s="216"/>
      <c r="R83" s="229"/>
      <c r="S83" s="215">
        <f t="shared" si="13"/>
        <v>0</v>
      </c>
    </row>
    <row r="84" spans="1:19" ht="16.5" thickTop="1" thickBot="1" x14ac:dyDescent="0.3">
      <c r="A84" s="20"/>
      <c r="B84" s="314"/>
      <c r="C84" s="25"/>
      <c r="D84" s="211"/>
      <c r="E84" s="211"/>
      <c r="F84" s="211"/>
      <c r="G84" s="211"/>
      <c r="H84" s="213"/>
      <c r="I84" s="211"/>
      <c r="J84" s="211"/>
      <c r="K84" s="211"/>
      <c r="L84" s="216"/>
      <c r="M84" s="216"/>
      <c r="N84" s="216"/>
      <c r="O84" s="216"/>
      <c r="P84" s="227">
        <f t="shared" si="12"/>
        <v>0</v>
      </c>
      <c r="Q84" s="216"/>
      <c r="R84" s="229"/>
      <c r="S84" s="215">
        <f t="shared" si="13"/>
        <v>0</v>
      </c>
    </row>
    <row r="85" spans="1:19" ht="16.5" thickTop="1" thickBot="1" x14ac:dyDescent="0.3">
      <c r="A85" s="20"/>
      <c r="B85" s="312"/>
      <c r="C85" s="25"/>
      <c r="D85" s="211"/>
      <c r="E85" s="211"/>
      <c r="F85" s="211"/>
      <c r="G85" s="211"/>
      <c r="H85" s="213"/>
      <c r="I85" s="211"/>
      <c r="J85" s="211"/>
      <c r="K85" s="211"/>
      <c r="L85" s="216"/>
      <c r="M85" s="216"/>
      <c r="N85" s="216"/>
      <c r="O85" s="216"/>
      <c r="P85" s="227">
        <f t="shared" si="12"/>
        <v>0</v>
      </c>
      <c r="Q85" s="216"/>
      <c r="R85" s="229"/>
      <c r="S85" s="215">
        <f t="shared" si="13"/>
        <v>0</v>
      </c>
    </row>
    <row r="86" spans="1:19" ht="16.5" thickTop="1" thickBot="1" x14ac:dyDescent="0.3">
      <c r="A86" s="20"/>
      <c r="B86" s="312"/>
      <c r="C86" s="25"/>
      <c r="D86" s="211"/>
      <c r="E86" s="211"/>
      <c r="F86" s="211"/>
      <c r="G86" s="211"/>
      <c r="H86" s="213"/>
      <c r="I86" s="211"/>
      <c r="J86" s="211"/>
      <c r="K86" s="211"/>
      <c r="L86" s="216"/>
      <c r="M86" s="216"/>
      <c r="N86" s="216"/>
      <c r="O86" s="216"/>
      <c r="P86" s="227">
        <f t="shared" si="12"/>
        <v>0</v>
      </c>
      <c r="Q86" s="216"/>
      <c r="R86" s="229"/>
      <c r="S86" s="215">
        <f t="shared" si="13"/>
        <v>0</v>
      </c>
    </row>
    <row r="87" spans="1:19" ht="16.5" thickTop="1" thickBot="1" x14ac:dyDescent="0.3">
      <c r="A87" s="20"/>
      <c r="B87" s="312"/>
      <c r="C87" s="25"/>
      <c r="D87" s="211"/>
      <c r="E87" s="211"/>
      <c r="F87" s="211"/>
      <c r="G87" s="211"/>
      <c r="H87" s="213"/>
      <c r="I87" s="211"/>
      <c r="J87" s="211"/>
      <c r="K87" s="211"/>
      <c r="L87" s="216"/>
      <c r="M87" s="216"/>
      <c r="N87" s="216"/>
      <c r="O87" s="216"/>
      <c r="P87" s="227">
        <f t="shared" si="12"/>
        <v>0</v>
      </c>
      <c r="Q87" s="216"/>
      <c r="R87" s="229"/>
      <c r="S87" s="215">
        <f t="shared" si="13"/>
        <v>0</v>
      </c>
    </row>
    <row r="88" spans="1:19" ht="16.5" thickTop="1" thickBot="1" x14ac:dyDescent="0.3">
      <c r="A88" s="20"/>
      <c r="B88" s="317"/>
      <c r="C88" s="25"/>
      <c r="D88" s="211"/>
      <c r="E88" s="211"/>
      <c r="F88" s="211"/>
      <c r="G88" s="211"/>
      <c r="H88" s="213"/>
      <c r="I88" s="211"/>
      <c r="J88" s="211"/>
      <c r="K88" s="211"/>
      <c r="L88" s="216"/>
      <c r="M88" s="216"/>
      <c r="N88" s="216"/>
      <c r="O88" s="216"/>
      <c r="P88" s="227">
        <f t="shared" si="12"/>
        <v>0</v>
      </c>
      <c r="Q88" s="216"/>
      <c r="R88" s="229"/>
      <c r="S88" s="215">
        <f t="shared" si="13"/>
        <v>0</v>
      </c>
    </row>
    <row r="89" spans="1:19" ht="16.5" thickTop="1" thickBot="1" x14ac:dyDescent="0.3">
      <c r="A89" s="20"/>
      <c r="B89" s="314"/>
      <c r="C89" s="25"/>
      <c r="D89" s="211"/>
      <c r="E89" s="211"/>
      <c r="F89" s="211"/>
      <c r="G89" s="211"/>
      <c r="H89" s="213"/>
      <c r="I89" s="211"/>
      <c r="J89" s="211"/>
      <c r="K89" s="211"/>
      <c r="L89" s="211"/>
      <c r="M89" s="211"/>
      <c r="N89" s="211"/>
      <c r="O89" s="211"/>
      <c r="P89" s="227">
        <f t="shared" si="12"/>
        <v>0</v>
      </c>
      <c r="Q89" s="216"/>
      <c r="R89" s="229"/>
      <c r="S89" s="215">
        <f t="shared" si="13"/>
        <v>0</v>
      </c>
    </row>
    <row r="90" spans="1:19" ht="16.5" thickTop="1" thickBot="1" x14ac:dyDescent="0.3">
      <c r="A90" s="20"/>
      <c r="B90" s="317"/>
      <c r="C90" s="25"/>
      <c r="D90" s="211"/>
      <c r="E90" s="211"/>
      <c r="F90" s="211"/>
      <c r="G90" s="211"/>
      <c r="H90" s="213"/>
      <c r="I90" s="211"/>
      <c r="J90" s="211"/>
      <c r="K90" s="211"/>
      <c r="L90" s="216"/>
      <c r="M90" s="216"/>
      <c r="N90" s="216"/>
      <c r="O90" s="216"/>
      <c r="P90" s="227">
        <f t="shared" ref="P90:P92" si="14">SUM(D90:O90)</f>
        <v>0</v>
      </c>
      <c r="Q90" s="216"/>
      <c r="R90" s="229"/>
      <c r="S90" s="215">
        <f t="shared" ref="S90:S92" si="15">IF(R90="",Q90,"")</f>
        <v>0</v>
      </c>
    </row>
    <row r="91" spans="1:19" ht="16.5" thickTop="1" thickBot="1" x14ac:dyDescent="0.3">
      <c r="A91" s="20"/>
      <c r="B91" s="314"/>
      <c r="C91" s="25"/>
      <c r="D91" s="211"/>
      <c r="E91" s="211"/>
      <c r="F91" s="211"/>
      <c r="G91" s="211"/>
      <c r="H91" s="213"/>
      <c r="I91" s="211"/>
      <c r="J91" s="211"/>
      <c r="K91" s="211"/>
      <c r="L91" s="211"/>
      <c r="M91" s="211"/>
      <c r="N91" s="211"/>
      <c r="O91" s="211"/>
      <c r="P91" s="227">
        <f t="shared" si="14"/>
        <v>0</v>
      </c>
      <c r="Q91" s="216"/>
      <c r="R91" s="229"/>
      <c r="S91" s="215">
        <f t="shared" si="15"/>
        <v>0</v>
      </c>
    </row>
    <row r="92" spans="1:19" ht="16.5" thickTop="1" thickBot="1" x14ac:dyDescent="0.3">
      <c r="A92" s="20"/>
      <c r="B92" s="316"/>
      <c r="C92" s="25"/>
      <c r="D92" s="211"/>
      <c r="E92" s="211"/>
      <c r="F92" s="211"/>
      <c r="G92" s="211"/>
      <c r="H92" s="213"/>
      <c r="I92" s="211"/>
      <c r="J92" s="211"/>
      <c r="K92" s="211"/>
      <c r="L92" s="218"/>
      <c r="M92" s="218"/>
      <c r="N92" s="218"/>
      <c r="O92" s="216"/>
      <c r="P92" s="227">
        <f t="shared" si="14"/>
        <v>0</v>
      </c>
      <c r="Q92" s="216"/>
      <c r="R92" s="229"/>
      <c r="S92" s="215">
        <f t="shared" si="15"/>
        <v>0</v>
      </c>
    </row>
    <row r="93" spans="1:19" ht="16.5" thickTop="1" thickBot="1" x14ac:dyDescent="0.3">
      <c r="A93" s="20"/>
      <c r="B93" s="317"/>
      <c r="C93" s="25"/>
      <c r="D93" s="211"/>
      <c r="E93" s="211"/>
      <c r="F93" s="211"/>
      <c r="G93" s="211"/>
      <c r="H93" s="213"/>
      <c r="I93" s="211"/>
      <c r="J93" s="211"/>
      <c r="K93" s="211"/>
      <c r="L93" s="216"/>
      <c r="M93" s="216"/>
      <c r="N93" s="216"/>
      <c r="O93" s="211"/>
      <c r="P93" s="227">
        <f t="shared" ref="P93:P96" si="16">SUM(D93:O93)</f>
        <v>0</v>
      </c>
      <c r="Q93" s="216"/>
      <c r="R93" s="229"/>
      <c r="S93" s="215">
        <f t="shared" si="13"/>
        <v>0</v>
      </c>
    </row>
    <row r="94" spans="1:19" ht="16.5" thickTop="1" thickBot="1" x14ac:dyDescent="0.3">
      <c r="A94" s="20"/>
      <c r="B94" s="314"/>
      <c r="C94" s="25"/>
      <c r="D94" s="211"/>
      <c r="E94" s="211"/>
      <c r="F94" s="211"/>
      <c r="G94" s="211"/>
      <c r="H94" s="213"/>
      <c r="I94" s="211"/>
      <c r="J94" s="211"/>
      <c r="K94" s="211"/>
      <c r="L94" s="211"/>
      <c r="M94" s="211"/>
      <c r="N94" s="211"/>
      <c r="O94" s="211"/>
      <c r="P94" s="227">
        <f t="shared" si="16"/>
        <v>0</v>
      </c>
      <c r="Q94" s="216"/>
      <c r="R94" s="229"/>
      <c r="S94" s="215">
        <f t="shared" si="13"/>
        <v>0</v>
      </c>
    </row>
    <row r="95" spans="1:19" ht="16.5" thickTop="1" thickBot="1" x14ac:dyDescent="0.3">
      <c r="A95" s="20"/>
      <c r="B95" s="316"/>
      <c r="C95" s="25"/>
      <c r="D95" s="211"/>
      <c r="E95" s="211"/>
      <c r="F95" s="211"/>
      <c r="G95" s="211"/>
      <c r="H95" s="213"/>
      <c r="I95" s="211"/>
      <c r="J95" s="211"/>
      <c r="K95" s="211"/>
      <c r="L95" s="218"/>
      <c r="M95" s="218"/>
      <c r="N95" s="218"/>
      <c r="O95" s="221"/>
      <c r="P95" s="227">
        <f t="shared" si="16"/>
        <v>0</v>
      </c>
      <c r="Q95" s="230"/>
      <c r="R95" s="229"/>
      <c r="S95" s="215">
        <f t="shared" si="13"/>
        <v>0</v>
      </c>
    </row>
    <row r="96" spans="1:19" ht="16.5" thickTop="1" thickBot="1" x14ac:dyDescent="0.3">
      <c r="A96" s="31"/>
      <c r="B96" s="312"/>
      <c r="C96" s="27"/>
      <c r="D96" s="219"/>
      <c r="E96" s="219"/>
      <c r="F96" s="219"/>
      <c r="G96" s="219"/>
      <c r="H96" s="220"/>
      <c r="I96" s="219"/>
      <c r="J96" s="219"/>
      <c r="K96" s="219"/>
      <c r="L96" s="221"/>
      <c r="M96" s="221"/>
      <c r="N96" s="221"/>
      <c r="O96" s="235"/>
      <c r="P96" s="227">
        <f t="shared" si="16"/>
        <v>0</v>
      </c>
      <c r="Q96" s="231"/>
      <c r="R96" s="232"/>
      <c r="S96" s="215">
        <f t="shared" si="13"/>
        <v>0</v>
      </c>
    </row>
    <row r="97" spans="1:19" ht="16.5" thickTop="1" thickBot="1" x14ac:dyDescent="0.3">
      <c r="A97" s="194"/>
      <c r="B97" s="195" t="str">
        <f>B64</f>
        <v>carried forward*</v>
      </c>
      <c r="C97" s="102"/>
      <c r="D97" s="224">
        <f t="shared" ref="D97:Q97" si="17">SUM(D71:D96)</f>
        <v>0</v>
      </c>
      <c r="E97" s="224">
        <f t="shared" si="17"/>
        <v>0</v>
      </c>
      <c r="F97" s="224">
        <f t="shared" si="17"/>
        <v>0</v>
      </c>
      <c r="G97" s="224">
        <f t="shared" si="17"/>
        <v>0</v>
      </c>
      <c r="H97" s="224">
        <f t="shared" si="17"/>
        <v>0</v>
      </c>
      <c r="I97" s="224">
        <f t="shared" si="17"/>
        <v>0</v>
      </c>
      <c r="J97" s="224">
        <f t="shared" si="17"/>
        <v>0</v>
      </c>
      <c r="K97" s="224">
        <f t="shared" si="17"/>
        <v>0</v>
      </c>
      <c r="L97" s="224">
        <f t="shared" si="17"/>
        <v>0</v>
      </c>
      <c r="M97" s="224">
        <f t="shared" si="17"/>
        <v>0</v>
      </c>
      <c r="N97" s="224">
        <f t="shared" si="17"/>
        <v>0</v>
      </c>
      <c r="O97" s="224">
        <f t="shared" si="17"/>
        <v>0</v>
      </c>
      <c r="P97" s="212">
        <f>SUM(P71:P96)</f>
        <v>0</v>
      </c>
      <c r="Q97" s="224">
        <f t="shared" si="17"/>
        <v>0</v>
      </c>
      <c r="R97" s="233"/>
      <c r="S97" s="224">
        <f>SUM(S71:S96)</f>
        <v>0</v>
      </c>
    </row>
    <row r="98" spans="1:19" ht="15.75" thickTop="1" x14ac:dyDescent="0.25">
      <c r="C98" s="104"/>
      <c r="D98" s="107"/>
    </row>
    <row r="99" spans="1:19" x14ac:dyDescent="0.25">
      <c r="C99" s="104"/>
      <c r="D99" s="107"/>
      <c r="L99" s="2" t="s">
        <v>172</v>
      </c>
      <c r="P99" s="105" t="s">
        <v>173</v>
      </c>
      <c r="Q99" s="106">
        <f ca="1">TODAY()</f>
        <v>45656</v>
      </c>
    </row>
    <row r="100" spans="1:19" x14ac:dyDescent="0.25">
      <c r="B100" s="4" t="str">
        <f>+B34</f>
        <v>Enter all cash and cheques in receipt date order in the approproate column 1 to 7</v>
      </c>
      <c r="C100" s="104"/>
      <c r="D100" s="107"/>
      <c r="J100" s="2"/>
      <c r="N100" s="105"/>
      <c r="O100" s="106"/>
    </row>
    <row r="101" spans="1:19" x14ac:dyDescent="0.25">
      <c r="B101" s="4" t="str">
        <f>+B35</f>
        <v>Enter total paid into bank on paying in slip in column 8</v>
      </c>
      <c r="C101" s="104"/>
      <c r="D101" s="107"/>
      <c r="J101" s="2"/>
      <c r="N101" s="105"/>
      <c r="O101" s="106"/>
    </row>
    <row r="102" spans="1:19" x14ac:dyDescent="0.25">
      <c r="B102" s="4" t="str">
        <f>+B36</f>
        <v xml:space="preserve">            *All column Totals are automatically carried forward.</v>
      </c>
      <c r="C102" s="104"/>
      <c r="D102" s="107"/>
      <c r="J102" s="2"/>
      <c r="N102" s="105"/>
      <c r="O102" s="106"/>
      <c r="Q102" s="4" t="s">
        <v>180</v>
      </c>
    </row>
    <row r="103" spans="1:19" ht="15.75" thickBot="1" x14ac:dyDescent="0.3">
      <c r="C103" s="104"/>
      <c r="D103" s="107"/>
      <c r="J103" s="2"/>
      <c r="N103" s="105"/>
      <c r="O103" s="106"/>
    </row>
    <row r="104" spans="1:19" ht="16.5" thickTop="1" thickBot="1" x14ac:dyDescent="0.3">
      <c r="A104" s="198"/>
      <c r="B104" s="28" t="str">
        <f>B71</f>
        <v>brought forward</v>
      </c>
      <c r="C104" s="19"/>
      <c r="D104" s="227">
        <f t="shared" ref="D104:Q104" si="18">+D97</f>
        <v>0</v>
      </c>
      <c r="E104" s="227">
        <f t="shared" si="18"/>
        <v>0</v>
      </c>
      <c r="F104" s="227">
        <f t="shared" si="18"/>
        <v>0</v>
      </c>
      <c r="G104" s="227">
        <f t="shared" si="18"/>
        <v>0</v>
      </c>
      <c r="H104" s="227">
        <f t="shared" si="18"/>
        <v>0</v>
      </c>
      <c r="I104" s="227">
        <f t="shared" si="18"/>
        <v>0</v>
      </c>
      <c r="J104" s="227">
        <f t="shared" si="18"/>
        <v>0</v>
      </c>
      <c r="K104" s="227">
        <f t="shared" si="18"/>
        <v>0</v>
      </c>
      <c r="L104" s="227">
        <f t="shared" si="18"/>
        <v>0</v>
      </c>
      <c r="M104" s="227">
        <f t="shared" si="18"/>
        <v>0</v>
      </c>
      <c r="N104" s="227">
        <f t="shared" si="18"/>
        <v>0</v>
      </c>
      <c r="O104" s="227">
        <f t="shared" si="18"/>
        <v>0</v>
      </c>
      <c r="P104" s="227">
        <f t="shared" si="18"/>
        <v>0</v>
      </c>
      <c r="Q104" s="227">
        <f t="shared" si="18"/>
        <v>0</v>
      </c>
      <c r="R104" s="234"/>
      <c r="S104" s="215">
        <f>+S97</f>
        <v>0</v>
      </c>
    </row>
    <row r="105" spans="1:19" ht="16.5" thickTop="1" thickBot="1" x14ac:dyDescent="0.3">
      <c r="A105" s="20"/>
      <c r="B105" s="312"/>
      <c r="C105" s="25"/>
      <c r="D105" s="211"/>
      <c r="E105" s="211"/>
      <c r="F105" s="211"/>
      <c r="G105" s="211"/>
      <c r="H105" s="213"/>
      <c r="I105" s="211"/>
      <c r="J105" s="211"/>
      <c r="K105" s="211"/>
      <c r="L105" s="211"/>
      <c r="M105" s="211"/>
      <c r="N105" s="211"/>
      <c r="O105" s="211"/>
      <c r="P105" s="227">
        <f t="shared" ref="P105:P129" si="19">SUM(D105:O105)</f>
        <v>0</v>
      </c>
      <c r="Q105" s="211"/>
      <c r="R105" s="229"/>
      <c r="S105" s="215">
        <f t="shared" ref="S105:S129" si="20">IF(R105="",Q105,"")</f>
        <v>0</v>
      </c>
    </row>
    <row r="106" spans="1:19" ht="16.5" thickTop="1" thickBot="1" x14ac:dyDescent="0.3">
      <c r="A106" s="20"/>
      <c r="B106" s="316"/>
      <c r="C106" s="25"/>
      <c r="D106" s="211"/>
      <c r="E106" s="211"/>
      <c r="F106" s="211"/>
      <c r="G106" s="211"/>
      <c r="H106" s="213"/>
      <c r="I106" s="211"/>
      <c r="J106" s="211"/>
      <c r="K106" s="211"/>
      <c r="L106" s="216"/>
      <c r="M106" s="216"/>
      <c r="N106" s="216"/>
      <c r="O106" s="211"/>
      <c r="P106" s="227">
        <f t="shared" ref="P106:P108" si="21">SUM(D106:O106)</f>
        <v>0</v>
      </c>
      <c r="Q106" s="211"/>
      <c r="R106" s="229"/>
      <c r="S106" s="215">
        <f t="shared" ref="S106:S108" si="22">IF(R106="",Q106,"")</f>
        <v>0</v>
      </c>
    </row>
    <row r="107" spans="1:19" ht="16.5" thickTop="1" thickBot="1" x14ac:dyDescent="0.3">
      <c r="A107" s="193"/>
      <c r="B107" s="315"/>
      <c r="C107" s="25"/>
      <c r="D107" s="211"/>
      <c r="E107" s="211"/>
      <c r="F107" s="211"/>
      <c r="G107" s="211"/>
      <c r="H107" s="213"/>
      <c r="I107" s="211"/>
      <c r="J107" s="211"/>
      <c r="K107" s="211"/>
      <c r="L107" s="216"/>
      <c r="M107" s="216"/>
      <c r="N107" s="216"/>
      <c r="O107" s="216"/>
      <c r="P107" s="227">
        <f t="shared" si="21"/>
        <v>0</v>
      </c>
      <c r="Q107" s="216"/>
      <c r="R107" s="229"/>
      <c r="S107" s="215">
        <f t="shared" si="22"/>
        <v>0</v>
      </c>
    </row>
    <row r="108" spans="1:19" ht="16.5" thickTop="1" thickBot="1" x14ac:dyDescent="0.3">
      <c r="A108" s="20"/>
      <c r="B108" s="316"/>
      <c r="C108" s="25"/>
      <c r="D108" s="211"/>
      <c r="E108" s="211"/>
      <c r="F108" s="211"/>
      <c r="G108" s="211"/>
      <c r="H108" s="213"/>
      <c r="I108" s="211"/>
      <c r="J108" s="211"/>
      <c r="K108" s="211"/>
      <c r="L108" s="216"/>
      <c r="M108" s="216"/>
      <c r="N108" s="216"/>
      <c r="O108" s="216"/>
      <c r="P108" s="227">
        <f t="shared" si="21"/>
        <v>0</v>
      </c>
      <c r="Q108" s="216"/>
      <c r="R108" s="229"/>
      <c r="S108" s="215">
        <f t="shared" si="22"/>
        <v>0</v>
      </c>
    </row>
    <row r="109" spans="1:19" ht="16.5" thickTop="1" thickBot="1" x14ac:dyDescent="0.3">
      <c r="A109" s="20"/>
      <c r="B109" s="312"/>
      <c r="C109" s="25"/>
      <c r="D109" s="211"/>
      <c r="E109" s="211"/>
      <c r="F109" s="211"/>
      <c r="G109" s="211"/>
      <c r="H109" s="213"/>
      <c r="I109" s="211"/>
      <c r="J109" s="211"/>
      <c r="K109" s="211"/>
      <c r="L109" s="216"/>
      <c r="M109" s="216"/>
      <c r="N109" s="216"/>
      <c r="O109" s="216"/>
      <c r="P109" s="227">
        <f t="shared" si="19"/>
        <v>0</v>
      </c>
      <c r="Q109" s="211"/>
      <c r="R109" s="229"/>
      <c r="S109" s="215">
        <f t="shared" si="20"/>
        <v>0</v>
      </c>
    </row>
    <row r="110" spans="1:19" ht="16.5" thickTop="1" thickBot="1" x14ac:dyDescent="0.3">
      <c r="A110" s="20"/>
      <c r="B110" s="312"/>
      <c r="C110" s="25"/>
      <c r="D110" s="211"/>
      <c r="E110" s="211"/>
      <c r="F110" s="211"/>
      <c r="G110" s="211"/>
      <c r="H110" s="213"/>
      <c r="I110" s="211"/>
      <c r="J110" s="211"/>
      <c r="K110" s="211"/>
      <c r="L110" s="216"/>
      <c r="M110" s="216"/>
      <c r="N110" s="216"/>
      <c r="O110" s="216"/>
      <c r="P110" s="227">
        <f t="shared" si="19"/>
        <v>0</v>
      </c>
      <c r="Q110" s="216"/>
      <c r="R110" s="229"/>
      <c r="S110" s="215">
        <f t="shared" si="20"/>
        <v>0</v>
      </c>
    </row>
    <row r="111" spans="1:19" ht="16.5" thickTop="1" thickBot="1" x14ac:dyDescent="0.3">
      <c r="A111" s="20"/>
      <c r="B111" s="312"/>
      <c r="C111" s="25"/>
      <c r="D111" s="211"/>
      <c r="E111" s="211"/>
      <c r="F111" s="211"/>
      <c r="G111" s="211"/>
      <c r="H111" s="213"/>
      <c r="I111" s="211"/>
      <c r="J111" s="211"/>
      <c r="K111" s="211"/>
      <c r="L111" s="216"/>
      <c r="M111" s="216"/>
      <c r="N111" s="216"/>
      <c r="O111" s="216"/>
      <c r="P111" s="227">
        <f t="shared" si="19"/>
        <v>0</v>
      </c>
      <c r="Q111" s="216"/>
      <c r="R111" s="229"/>
      <c r="S111" s="215">
        <f t="shared" si="20"/>
        <v>0</v>
      </c>
    </row>
    <row r="112" spans="1:19" ht="16.5" thickTop="1" thickBot="1" x14ac:dyDescent="0.3">
      <c r="A112" s="20"/>
      <c r="B112" s="313"/>
      <c r="C112" s="22"/>
      <c r="D112" s="211"/>
      <c r="E112" s="211"/>
      <c r="F112" s="211"/>
      <c r="G112" s="211"/>
      <c r="H112" s="213"/>
      <c r="I112" s="211"/>
      <c r="J112" s="211"/>
      <c r="K112" s="211"/>
      <c r="L112" s="216"/>
      <c r="M112" s="216"/>
      <c r="N112" s="216"/>
      <c r="O112" s="216"/>
      <c r="P112" s="227">
        <f t="shared" si="19"/>
        <v>0</v>
      </c>
      <c r="Q112" s="216"/>
      <c r="R112" s="229"/>
      <c r="S112" s="215">
        <f t="shared" si="20"/>
        <v>0</v>
      </c>
    </row>
    <row r="113" spans="1:19" ht="16.5" thickTop="1" thickBot="1" x14ac:dyDescent="0.3">
      <c r="A113" s="20"/>
      <c r="B113" s="312"/>
      <c r="C113" s="22"/>
      <c r="D113" s="211"/>
      <c r="E113" s="211"/>
      <c r="F113" s="211"/>
      <c r="G113" s="211"/>
      <c r="H113" s="213"/>
      <c r="I113" s="211"/>
      <c r="J113" s="211"/>
      <c r="K113" s="211"/>
      <c r="L113" s="216"/>
      <c r="M113" s="216"/>
      <c r="N113" s="216"/>
      <c r="O113" s="216"/>
      <c r="P113" s="227">
        <f t="shared" si="19"/>
        <v>0</v>
      </c>
      <c r="Q113" s="216"/>
      <c r="R113" s="229"/>
      <c r="S113" s="215">
        <f t="shared" si="20"/>
        <v>0</v>
      </c>
    </row>
    <row r="114" spans="1:19" ht="16.5" thickTop="1" thickBot="1" x14ac:dyDescent="0.3">
      <c r="A114" s="20"/>
      <c r="B114" s="314"/>
      <c r="C114" s="22"/>
      <c r="D114" s="211"/>
      <c r="E114" s="211"/>
      <c r="F114" s="211"/>
      <c r="G114" s="211"/>
      <c r="H114" s="213"/>
      <c r="I114" s="211"/>
      <c r="J114" s="211"/>
      <c r="K114" s="211"/>
      <c r="L114" s="216"/>
      <c r="M114" s="216"/>
      <c r="N114" s="216"/>
      <c r="O114" s="216"/>
      <c r="P114" s="227">
        <f t="shared" si="19"/>
        <v>0</v>
      </c>
      <c r="Q114" s="216"/>
      <c r="R114" s="229"/>
      <c r="S114" s="215">
        <f t="shared" si="20"/>
        <v>0</v>
      </c>
    </row>
    <row r="115" spans="1:19" ht="16.5" thickTop="1" thickBot="1" x14ac:dyDescent="0.3">
      <c r="A115" s="20"/>
      <c r="B115" s="313"/>
      <c r="C115" s="25"/>
      <c r="D115" s="211"/>
      <c r="E115" s="211"/>
      <c r="F115" s="211"/>
      <c r="G115" s="211"/>
      <c r="H115" s="213"/>
      <c r="I115" s="211"/>
      <c r="J115" s="211"/>
      <c r="K115" s="211"/>
      <c r="L115" s="216"/>
      <c r="M115" s="216"/>
      <c r="N115" s="216"/>
      <c r="O115" s="216"/>
      <c r="P115" s="227">
        <f t="shared" si="19"/>
        <v>0</v>
      </c>
      <c r="Q115" s="216"/>
      <c r="R115" s="229"/>
      <c r="S115" s="215">
        <f t="shared" si="20"/>
        <v>0</v>
      </c>
    </row>
    <row r="116" spans="1:19" ht="16.5" thickTop="1" thickBot="1" x14ac:dyDescent="0.3">
      <c r="A116" s="20"/>
      <c r="B116" s="313"/>
      <c r="C116" s="25"/>
      <c r="D116" s="211"/>
      <c r="E116" s="211"/>
      <c r="F116" s="211"/>
      <c r="G116" s="211"/>
      <c r="H116" s="213"/>
      <c r="I116" s="211"/>
      <c r="J116" s="211"/>
      <c r="K116" s="211"/>
      <c r="L116" s="216"/>
      <c r="M116" s="216"/>
      <c r="N116" s="216"/>
      <c r="O116" s="216"/>
      <c r="P116" s="227">
        <f t="shared" si="19"/>
        <v>0</v>
      </c>
      <c r="Q116" s="216"/>
      <c r="R116" s="229"/>
      <c r="S116" s="215">
        <f t="shared" si="20"/>
        <v>0</v>
      </c>
    </row>
    <row r="117" spans="1:19" ht="16.5" thickTop="1" thickBot="1" x14ac:dyDescent="0.3">
      <c r="A117" s="193"/>
      <c r="B117" s="315"/>
      <c r="C117" s="25"/>
      <c r="D117" s="211"/>
      <c r="E117" s="211"/>
      <c r="F117" s="211"/>
      <c r="G117" s="211"/>
      <c r="H117" s="213"/>
      <c r="I117" s="211"/>
      <c r="J117" s="211"/>
      <c r="K117" s="211"/>
      <c r="L117" s="216"/>
      <c r="M117" s="216"/>
      <c r="N117" s="216"/>
      <c r="O117" s="216"/>
      <c r="P117" s="227">
        <f t="shared" si="19"/>
        <v>0</v>
      </c>
      <c r="Q117" s="216"/>
      <c r="R117" s="229"/>
      <c r="S117" s="215">
        <f t="shared" si="20"/>
        <v>0</v>
      </c>
    </row>
    <row r="118" spans="1:19" ht="16.5" thickTop="1" thickBot="1" x14ac:dyDescent="0.3">
      <c r="A118" s="20"/>
      <c r="B118" s="316"/>
      <c r="C118" s="25"/>
      <c r="D118" s="211"/>
      <c r="E118" s="211"/>
      <c r="F118" s="211"/>
      <c r="G118" s="211"/>
      <c r="H118" s="213"/>
      <c r="I118" s="211"/>
      <c r="J118" s="211"/>
      <c r="K118" s="211"/>
      <c r="L118" s="216"/>
      <c r="M118" s="216"/>
      <c r="N118" s="216"/>
      <c r="O118" s="216"/>
      <c r="P118" s="227">
        <f t="shared" si="19"/>
        <v>0</v>
      </c>
      <c r="Q118" s="216"/>
      <c r="R118" s="229"/>
      <c r="S118" s="215">
        <f t="shared" si="20"/>
        <v>0</v>
      </c>
    </row>
    <row r="119" spans="1:19" ht="16.5" thickTop="1" thickBot="1" x14ac:dyDescent="0.3">
      <c r="A119" s="20"/>
      <c r="B119" s="312"/>
      <c r="C119" s="25"/>
      <c r="D119" s="211"/>
      <c r="E119" s="211"/>
      <c r="F119" s="211"/>
      <c r="G119" s="211"/>
      <c r="H119" s="213"/>
      <c r="I119" s="211"/>
      <c r="J119" s="211"/>
      <c r="K119" s="211"/>
      <c r="L119" s="216"/>
      <c r="M119" s="216"/>
      <c r="N119" s="216"/>
      <c r="O119" s="216"/>
      <c r="P119" s="227">
        <f t="shared" si="19"/>
        <v>0</v>
      </c>
      <c r="Q119" s="216"/>
      <c r="R119" s="229"/>
      <c r="S119" s="215">
        <f t="shared" si="20"/>
        <v>0</v>
      </c>
    </row>
    <row r="120" spans="1:19" ht="16.5" thickTop="1" thickBot="1" x14ac:dyDescent="0.3">
      <c r="A120" s="20"/>
      <c r="B120" s="312"/>
      <c r="C120" s="25"/>
      <c r="D120" s="211"/>
      <c r="E120" s="211"/>
      <c r="F120" s="211"/>
      <c r="G120" s="211"/>
      <c r="H120" s="213"/>
      <c r="I120" s="211"/>
      <c r="J120" s="211"/>
      <c r="K120" s="211"/>
      <c r="L120" s="216"/>
      <c r="M120" s="216"/>
      <c r="N120" s="216"/>
      <c r="O120" s="216"/>
      <c r="P120" s="227">
        <f t="shared" si="19"/>
        <v>0</v>
      </c>
      <c r="Q120" s="216"/>
      <c r="R120" s="229"/>
      <c r="S120" s="215">
        <f t="shared" si="20"/>
        <v>0</v>
      </c>
    </row>
    <row r="121" spans="1:19" ht="16.5" thickTop="1" thickBot="1" x14ac:dyDescent="0.3">
      <c r="A121" s="20"/>
      <c r="B121" s="312"/>
      <c r="C121" s="25"/>
      <c r="D121" s="211"/>
      <c r="E121" s="211"/>
      <c r="F121" s="211"/>
      <c r="G121" s="211"/>
      <c r="H121" s="213"/>
      <c r="I121" s="211"/>
      <c r="J121" s="211"/>
      <c r="K121" s="211"/>
      <c r="L121" s="216"/>
      <c r="M121" s="216"/>
      <c r="N121" s="216"/>
      <c r="O121" s="216"/>
      <c r="P121" s="227">
        <f t="shared" si="19"/>
        <v>0</v>
      </c>
      <c r="Q121" s="216"/>
      <c r="R121" s="229"/>
      <c r="S121" s="215">
        <f t="shared" si="20"/>
        <v>0</v>
      </c>
    </row>
    <row r="122" spans="1:19" ht="16.5" thickTop="1" thickBot="1" x14ac:dyDescent="0.3">
      <c r="A122" s="20"/>
      <c r="B122" s="313"/>
      <c r="C122" s="22"/>
      <c r="D122" s="211"/>
      <c r="E122" s="211"/>
      <c r="F122" s="211"/>
      <c r="G122" s="211"/>
      <c r="H122" s="213"/>
      <c r="I122" s="211"/>
      <c r="J122" s="211"/>
      <c r="K122" s="211"/>
      <c r="L122" s="216"/>
      <c r="M122" s="216"/>
      <c r="N122" s="216"/>
      <c r="O122" s="216"/>
      <c r="P122" s="227">
        <f t="shared" si="19"/>
        <v>0</v>
      </c>
      <c r="Q122" s="216"/>
      <c r="R122" s="229"/>
      <c r="S122" s="215">
        <f t="shared" si="20"/>
        <v>0</v>
      </c>
    </row>
    <row r="123" spans="1:19" ht="16.5" thickTop="1" thickBot="1" x14ac:dyDescent="0.3">
      <c r="A123" s="20"/>
      <c r="B123" s="312"/>
      <c r="C123" s="22"/>
      <c r="D123" s="211"/>
      <c r="E123" s="211"/>
      <c r="F123" s="211"/>
      <c r="G123" s="211"/>
      <c r="H123" s="213"/>
      <c r="I123" s="211"/>
      <c r="J123" s="211"/>
      <c r="K123" s="211"/>
      <c r="L123" s="216"/>
      <c r="M123" s="216"/>
      <c r="N123" s="216"/>
      <c r="O123" s="216"/>
      <c r="P123" s="227">
        <f t="shared" si="19"/>
        <v>0</v>
      </c>
      <c r="Q123" s="216"/>
      <c r="R123" s="229"/>
      <c r="S123" s="215">
        <f t="shared" si="20"/>
        <v>0</v>
      </c>
    </row>
    <row r="124" spans="1:19" ht="16.5" thickTop="1" thickBot="1" x14ac:dyDescent="0.3">
      <c r="A124" s="20"/>
      <c r="B124" s="314"/>
      <c r="C124" s="22"/>
      <c r="D124" s="211"/>
      <c r="E124" s="211"/>
      <c r="F124" s="211"/>
      <c r="G124" s="211"/>
      <c r="H124" s="213"/>
      <c r="I124" s="211"/>
      <c r="J124" s="211"/>
      <c r="K124" s="211"/>
      <c r="L124" s="216"/>
      <c r="M124" s="216"/>
      <c r="N124" s="216"/>
      <c r="O124" s="216"/>
      <c r="P124" s="227">
        <f t="shared" si="19"/>
        <v>0</v>
      </c>
      <c r="Q124" s="216"/>
      <c r="R124" s="229"/>
      <c r="S124" s="215">
        <f t="shared" si="20"/>
        <v>0</v>
      </c>
    </row>
    <row r="125" spans="1:19" ht="16.5" thickTop="1" thickBot="1" x14ac:dyDescent="0.3">
      <c r="A125" s="20"/>
      <c r="B125" s="313"/>
      <c r="C125" s="25"/>
      <c r="D125" s="211"/>
      <c r="E125" s="211"/>
      <c r="F125" s="211"/>
      <c r="G125" s="211"/>
      <c r="H125" s="213"/>
      <c r="I125" s="211"/>
      <c r="J125" s="211"/>
      <c r="K125" s="211"/>
      <c r="L125" s="216"/>
      <c r="M125" s="216"/>
      <c r="N125" s="216"/>
      <c r="O125" s="216"/>
      <c r="P125" s="227">
        <f t="shared" si="19"/>
        <v>0</v>
      </c>
      <c r="Q125" s="216"/>
      <c r="R125" s="229"/>
      <c r="S125" s="215">
        <f t="shared" si="20"/>
        <v>0</v>
      </c>
    </row>
    <row r="126" spans="1:19" ht="16.5" thickTop="1" thickBot="1" x14ac:dyDescent="0.3">
      <c r="A126" s="193"/>
      <c r="B126" s="315"/>
      <c r="C126" s="25"/>
      <c r="D126" s="211"/>
      <c r="E126" s="211"/>
      <c r="F126" s="211"/>
      <c r="G126" s="211"/>
      <c r="H126" s="213"/>
      <c r="I126" s="211"/>
      <c r="J126" s="211"/>
      <c r="K126" s="211"/>
      <c r="L126" s="216"/>
      <c r="M126" s="216"/>
      <c r="N126" s="216"/>
      <c r="O126" s="216"/>
      <c r="P126" s="227">
        <f t="shared" si="19"/>
        <v>0</v>
      </c>
      <c r="Q126" s="216"/>
      <c r="R126" s="229"/>
      <c r="S126" s="215">
        <f t="shared" si="20"/>
        <v>0</v>
      </c>
    </row>
    <row r="127" spans="1:19" ht="16.5" thickTop="1" thickBot="1" x14ac:dyDescent="0.3">
      <c r="A127" s="20"/>
      <c r="B127" s="316"/>
      <c r="C127" s="25"/>
      <c r="D127" s="211"/>
      <c r="E127" s="211"/>
      <c r="F127" s="211"/>
      <c r="G127" s="211"/>
      <c r="H127" s="213"/>
      <c r="I127" s="211"/>
      <c r="J127" s="211"/>
      <c r="K127" s="211"/>
      <c r="L127" s="216"/>
      <c r="M127" s="216"/>
      <c r="N127" s="216"/>
      <c r="O127" s="216"/>
      <c r="P127" s="227">
        <f t="shared" si="19"/>
        <v>0</v>
      </c>
      <c r="Q127" s="216"/>
      <c r="R127" s="229"/>
      <c r="S127" s="215">
        <f t="shared" si="20"/>
        <v>0</v>
      </c>
    </row>
    <row r="128" spans="1:19" ht="16.5" thickTop="1" thickBot="1" x14ac:dyDescent="0.3">
      <c r="A128" s="20"/>
      <c r="B128" s="312"/>
      <c r="C128" s="25"/>
      <c r="D128" s="211"/>
      <c r="E128" s="211"/>
      <c r="F128" s="211"/>
      <c r="G128" s="211"/>
      <c r="H128" s="213"/>
      <c r="I128" s="211"/>
      <c r="J128" s="211"/>
      <c r="K128" s="211"/>
      <c r="L128" s="216"/>
      <c r="M128" s="216"/>
      <c r="N128" s="216"/>
      <c r="O128" s="216"/>
      <c r="P128" s="227">
        <f t="shared" si="19"/>
        <v>0</v>
      </c>
      <c r="Q128" s="230"/>
      <c r="R128" s="229"/>
      <c r="S128" s="215">
        <f t="shared" si="20"/>
        <v>0</v>
      </c>
    </row>
    <row r="129" spans="1:19" ht="16.5" thickTop="1" thickBot="1" x14ac:dyDescent="0.3">
      <c r="A129" s="20"/>
      <c r="B129" s="312"/>
      <c r="C129" s="25"/>
      <c r="D129" s="211"/>
      <c r="E129" s="211"/>
      <c r="F129" s="211"/>
      <c r="G129" s="211"/>
      <c r="H129" s="213"/>
      <c r="I129" s="211"/>
      <c r="J129" s="211"/>
      <c r="K129" s="211"/>
      <c r="L129" s="216"/>
      <c r="M129" s="216"/>
      <c r="N129" s="216"/>
      <c r="O129" s="216"/>
      <c r="P129" s="227">
        <f t="shared" si="19"/>
        <v>0</v>
      </c>
      <c r="Q129" s="231"/>
      <c r="R129" s="232"/>
      <c r="S129" s="215">
        <f t="shared" si="20"/>
        <v>0</v>
      </c>
    </row>
    <row r="130" spans="1:19" ht="16.5" thickTop="1" thickBot="1" x14ac:dyDescent="0.3">
      <c r="A130" s="194"/>
      <c r="B130" s="195" t="str">
        <f>B97</f>
        <v>carried forward*</v>
      </c>
      <c r="C130" s="102"/>
      <c r="D130" s="224">
        <f t="shared" ref="D130:Q130" si="23">SUM(D104:D129)</f>
        <v>0</v>
      </c>
      <c r="E130" s="224">
        <f t="shared" si="23"/>
        <v>0</v>
      </c>
      <c r="F130" s="224">
        <f t="shared" si="23"/>
        <v>0</v>
      </c>
      <c r="G130" s="224">
        <f t="shared" si="23"/>
        <v>0</v>
      </c>
      <c r="H130" s="224">
        <f t="shared" si="23"/>
        <v>0</v>
      </c>
      <c r="I130" s="224">
        <f t="shared" si="23"/>
        <v>0</v>
      </c>
      <c r="J130" s="224">
        <f t="shared" si="23"/>
        <v>0</v>
      </c>
      <c r="K130" s="224">
        <f t="shared" si="23"/>
        <v>0</v>
      </c>
      <c r="L130" s="224">
        <f t="shared" si="23"/>
        <v>0</v>
      </c>
      <c r="M130" s="224">
        <f t="shared" si="23"/>
        <v>0</v>
      </c>
      <c r="N130" s="224">
        <f t="shared" si="23"/>
        <v>0</v>
      </c>
      <c r="O130" s="224">
        <f t="shared" si="23"/>
        <v>0</v>
      </c>
      <c r="P130" s="212">
        <f>SUM(P104:P129)</f>
        <v>0</v>
      </c>
      <c r="Q130" s="224">
        <f t="shared" si="23"/>
        <v>0</v>
      </c>
      <c r="R130" s="233"/>
      <c r="S130" s="224">
        <f>SUM(S104:S129)</f>
        <v>0</v>
      </c>
    </row>
    <row r="131" spans="1:19" ht="15.75" thickTop="1" x14ac:dyDescent="0.25">
      <c r="C131" s="104"/>
      <c r="D131" s="107"/>
    </row>
    <row r="132" spans="1:19" x14ac:dyDescent="0.25">
      <c r="C132" s="104"/>
      <c r="D132" s="107"/>
      <c r="L132" s="2" t="s">
        <v>172</v>
      </c>
      <c r="P132" s="105" t="s">
        <v>173</v>
      </c>
      <c r="Q132" s="108">
        <f ca="1">TODAY()</f>
        <v>45656</v>
      </c>
    </row>
    <row r="133" spans="1:19" x14ac:dyDescent="0.25">
      <c r="B133" s="4" t="str">
        <f>+B34</f>
        <v>Enter all cash and cheques in receipt date order in the approproate column 1 to 7</v>
      </c>
      <c r="C133" s="104"/>
      <c r="D133" s="107"/>
      <c r="J133" s="2"/>
      <c r="N133" s="105"/>
      <c r="O133" s="108"/>
    </row>
    <row r="134" spans="1:19" x14ac:dyDescent="0.25">
      <c r="B134" s="4" t="str">
        <f>+B35</f>
        <v>Enter total paid into bank on paying in slip in column 8</v>
      </c>
      <c r="C134" s="104"/>
      <c r="D134" s="107"/>
      <c r="J134" s="2"/>
      <c r="N134" s="105"/>
      <c r="O134" s="108"/>
    </row>
    <row r="135" spans="1:19" x14ac:dyDescent="0.25">
      <c r="B135" s="4" t="str">
        <f>+B36</f>
        <v xml:space="preserve">            *All column Totals are automatically carried forward.</v>
      </c>
      <c r="C135" s="104"/>
      <c r="D135" s="107"/>
      <c r="J135" s="2"/>
      <c r="N135" s="105"/>
      <c r="O135" s="108"/>
      <c r="Q135" s="4" t="s">
        <v>181</v>
      </c>
    </row>
    <row r="136" spans="1:19" ht="15.75" thickBot="1" x14ac:dyDescent="0.3">
      <c r="C136" s="104"/>
      <c r="D136" s="107"/>
      <c r="J136" s="2"/>
      <c r="N136" s="105"/>
      <c r="O136" s="108"/>
    </row>
    <row r="137" spans="1:19" ht="16.5" thickTop="1" thickBot="1" x14ac:dyDescent="0.3">
      <c r="A137" s="198"/>
      <c r="B137" s="28" t="str">
        <f>B104</f>
        <v>brought forward</v>
      </c>
      <c r="C137" s="19"/>
      <c r="D137" s="227">
        <f t="shared" ref="D137:Q137" si="24">+D130</f>
        <v>0</v>
      </c>
      <c r="E137" s="227">
        <f t="shared" si="24"/>
        <v>0</v>
      </c>
      <c r="F137" s="227">
        <f t="shared" si="24"/>
        <v>0</v>
      </c>
      <c r="G137" s="227">
        <f t="shared" si="24"/>
        <v>0</v>
      </c>
      <c r="H137" s="227">
        <f t="shared" si="24"/>
        <v>0</v>
      </c>
      <c r="I137" s="227">
        <f t="shared" si="24"/>
        <v>0</v>
      </c>
      <c r="J137" s="227">
        <f t="shared" si="24"/>
        <v>0</v>
      </c>
      <c r="K137" s="227">
        <f t="shared" si="24"/>
        <v>0</v>
      </c>
      <c r="L137" s="227">
        <f t="shared" si="24"/>
        <v>0</v>
      </c>
      <c r="M137" s="227">
        <f t="shared" si="24"/>
        <v>0</v>
      </c>
      <c r="N137" s="227">
        <f t="shared" si="24"/>
        <v>0</v>
      </c>
      <c r="O137" s="227">
        <f t="shared" si="24"/>
        <v>0</v>
      </c>
      <c r="P137" s="227">
        <f t="shared" si="24"/>
        <v>0</v>
      </c>
      <c r="Q137" s="227">
        <f t="shared" si="24"/>
        <v>0</v>
      </c>
      <c r="R137" s="234"/>
      <c r="S137" s="215">
        <f>+S130</f>
        <v>0</v>
      </c>
    </row>
    <row r="138" spans="1:19" ht="16.5" thickTop="1" thickBot="1" x14ac:dyDescent="0.3">
      <c r="A138" s="20"/>
      <c r="B138" s="312"/>
      <c r="C138" s="25"/>
      <c r="D138" s="211"/>
      <c r="E138" s="211"/>
      <c r="F138" s="211"/>
      <c r="G138" s="211"/>
      <c r="H138" s="213"/>
      <c r="I138" s="211"/>
      <c r="J138" s="211"/>
      <c r="K138" s="211"/>
      <c r="L138" s="216"/>
      <c r="M138" s="216"/>
      <c r="N138" s="216"/>
      <c r="O138" s="216"/>
      <c r="P138" s="227">
        <f t="shared" ref="P138:P147" si="25">SUM(D138:O138)</f>
        <v>0</v>
      </c>
      <c r="Q138" s="211"/>
      <c r="R138" s="229"/>
      <c r="S138" s="215">
        <f t="shared" ref="S138:S162" si="26">IF(R138="",Q138,"")</f>
        <v>0</v>
      </c>
    </row>
    <row r="139" spans="1:19" ht="16.5" thickTop="1" thickBot="1" x14ac:dyDescent="0.3">
      <c r="A139" s="20"/>
      <c r="B139" s="313"/>
      <c r="C139" s="25"/>
      <c r="D139" s="211"/>
      <c r="E139" s="211"/>
      <c r="F139" s="211"/>
      <c r="G139" s="211"/>
      <c r="H139" s="213"/>
      <c r="I139" s="211"/>
      <c r="J139" s="211"/>
      <c r="K139" s="211"/>
      <c r="L139" s="216"/>
      <c r="M139" s="216"/>
      <c r="N139" s="216"/>
      <c r="O139" s="216"/>
      <c r="P139" s="227">
        <f t="shared" si="25"/>
        <v>0</v>
      </c>
      <c r="Q139" s="211"/>
      <c r="R139" s="229"/>
      <c r="S139" s="215">
        <f t="shared" si="26"/>
        <v>0</v>
      </c>
    </row>
    <row r="140" spans="1:19" ht="16.5" thickTop="1" thickBot="1" x14ac:dyDescent="0.3">
      <c r="A140" s="20"/>
      <c r="B140" s="314"/>
      <c r="C140" s="25"/>
      <c r="D140" s="211"/>
      <c r="E140" s="211"/>
      <c r="F140" s="211"/>
      <c r="G140" s="211"/>
      <c r="H140" s="213"/>
      <c r="I140" s="211"/>
      <c r="J140" s="211"/>
      <c r="K140" s="211"/>
      <c r="L140" s="216"/>
      <c r="M140" s="216"/>
      <c r="N140" s="216"/>
      <c r="O140" s="216"/>
      <c r="P140" s="227">
        <f t="shared" si="25"/>
        <v>0</v>
      </c>
      <c r="Q140" s="216"/>
      <c r="R140" s="229"/>
      <c r="S140" s="215">
        <f t="shared" ref="S140:S142" si="27">IF(R140="",Q140,"")</f>
        <v>0</v>
      </c>
    </row>
    <row r="141" spans="1:19" ht="16.5" thickTop="1" thickBot="1" x14ac:dyDescent="0.3">
      <c r="A141" s="20"/>
      <c r="B141" s="312"/>
      <c r="C141" s="25"/>
      <c r="D141" s="211"/>
      <c r="E141" s="211"/>
      <c r="F141" s="211"/>
      <c r="G141" s="211"/>
      <c r="H141" s="213"/>
      <c r="I141" s="211"/>
      <c r="J141" s="211"/>
      <c r="K141" s="211"/>
      <c r="L141" s="216"/>
      <c r="M141" s="216"/>
      <c r="N141" s="216"/>
      <c r="O141" s="216"/>
      <c r="P141" s="227">
        <f t="shared" si="25"/>
        <v>0</v>
      </c>
      <c r="Q141" s="216"/>
      <c r="R141" s="229"/>
      <c r="S141" s="215">
        <f t="shared" si="27"/>
        <v>0</v>
      </c>
    </row>
    <row r="142" spans="1:19" ht="16.5" thickTop="1" thickBot="1" x14ac:dyDescent="0.3">
      <c r="A142" s="20"/>
      <c r="B142" s="312"/>
      <c r="C142" s="25"/>
      <c r="D142" s="211"/>
      <c r="E142" s="211"/>
      <c r="F142" s="211"/>
      <c r="G142" s="211"/>
      <c r="H142" s="213"/>
      <c r="I142" s="211"/>
      <c r="J142" s="211"/>
      <c r="K142" s="211"/>
      <c r="L142" s="216"/>
      <c r="M142" s="216"/>
      <c r="N142" s="216"/>
      <c r="O142" s="216"/>
      <c r="P142" s="227">
        <f t="shared" si="25"/>
        <v>0</v>
      </c>
      <c r="Q142" s="216"/>
      <c r="R142" s="229"/>
      <c r="S142" s="215">
        <f t="shared" si="27"/>
        <v>0</v>
      </c>
    </row>
    <row r="143" spans="1:19" ht="16.5" thickTop="1" thickBot="1" x14ac:dyDescent="0.3">
      <c r="A143" s="20"/>
      <c r="B143" s="312"/>
      <c r="C143" s="25"/>
      <c r="D143" s="211"/>
      <c r="E143" s="211"/>
      <c r="F143" s="211"/>
      <c r="G143" s="211"/>
      <c r="H143" s="213"/>
      <c r="I143" s="211"/>
      <c r="J143" s="211"/>
      <c r="K143" s="211"/>
      <c r="L143" s="216"/>
      <c r="M143" s="216"/>
      <c r="N143" s="216"/>
      <c r="O143" s="216"/>
      <c r="P143" s="227">
        <f t="shared" si="25"/>
        <v>0</v>
      </c>
      <c r="Q143" s="216"/>
      <c r="R143" s="229"/>
      <c r="S143" s="215">
        <f t="shared" si="26"/>
        <v>0</v>
      </c>
    </row>
    <row r="144" spans="1:19" ht="16.5" thickTop="1" thickBot="1" x14ac:dyDescent="0.3">
      <c r="A144" s="20"/>
      <c r="B144" s="312"/>
      <c r="C144" s="25"/>
      <c r="D144" s="211"/>
      <c r="E144" s="211"/>
      <c r="F144" s="211"/>
      <c r="G144" s="211"/>
      <c r="H144" s="213"/>
      <c r="I144" s="211"/>
      <c r="J144" s="211"/>
      <c r="K144" s="211"/>
      <c r="L144" s="216"/>
      <c r="M144" s="216"/>
      <c r="N144" s="216"/>
      <c r="O144" s="216"/>
      <c r="P144" s="227">
        <f t="shared" si="25"/>
        <v>0</v>
      </c>
      <c r="Q144" s="216"/>
      <c r="R144" s="229"/>
      <c r="S144" s="215">
        <f t="shared" si="26"/>
        <v>0</v>
      </c>
    </row>
    <row r="145" spans="1:19" ht="16.5" thickTop="1" thickBot="1" x14ac:dyDescent="0.3">
      <c r="A145" s="20"/>
      <c r="B145" s="314"/>
      <c r="C145" s="25"/>
      <c r="D145" s="211"/>
      <c r="E145" s="211"/>
      <c r="F145" s="211"/>
      <c r="G145" s="211"/>
      <c r="H145" s="213"/>
      <c r="I145" s="211"/>
      <c r="J145" s="211"/>
      <c r="K145" s="211"/>
      <c r="L145" s="216"/>
      <c r="M145" s="216"/>
      <c r="N145" s="216"/>
      <c r="O145" s="216"/>
      <c r="P145" s="227">
        <f t="shared" si="25"/>
        <v>0</v>
      </c>
      <c r="Q145" s="216"/>
      <c r="R145" s="229"/>
      <c r="S145" s="215">
        <f t="shared" si="26"/>
        <v>0</v>
      </c>
    </row>
    <row r="146" spans="1:19" ht="16.5" thickTop="1" thickBot="1" x14ac:dyDescent="0.3">
      <c r="A146" s="20"/>
      <c r="B146" s="312"/>
      <c r="C146" s="25"/>
      <c r="D146" s="211"/>
      <c r="E146" s="211"/>
      <c r="F146" s="211"/>
      <c r="G146" s="211"/>
      <c r="H146" s="213"/>
      <c r="I146" s="211"/>
      <c r="J146" s="211"/>
      <c r="K146" s="211"/>
      <c r="L146" s="216"/>
      <c r="M146" s="216"/>
      <c r="N146" s="216"/>
      <c r="O146" s="216"/>
      <c r="P146" s="227">
        <f t="shared" si="25"/>
        <v>0</v>
      </c>
      <c r="Q146" s="216"/>
      <c r="R146" s="229"/>
      <c r="S146" s="215">
        <f t="shared" si="26"/>
        <v>0</v>
      </c>
    </row>
    <row r="147" spans="1:19" ht="16.5" thickTop="1" thickBot="1" x14ac:dyDescent="0.3">
      <c r="A147" s="20"/>
      <c r="B147" s="314"/>
      <c r="C147" s="25"/>
      <c r="D147" s="211"/>
      <c r="E147" s="211"/>
      <c r="F147" s="211"/>
      <c r="G147" s="211"/>
      <c r="H147" s="213"/>
      <c r="I147" s="211"/>
      <c r="J147" s="211"/>
      <c r="K147" s="211"/>
      <c r="L147" s="211"/>
      <c r="M147" s="211"/>
      <c r="N147" s="211"/>
      <c r="O147" s="211"/>
      <c r="P147" s="227">
        <f t="shared" si="25"/>
        <v>0</v>
      </c>
      <c r="Q147" s="216"/>
      <c r="R147" s="229"/>
      <c r="S147" s="215">
        <f t="shared" si="26"/>
        <v>0</v>
      </c>
    </row>
    <row r="148" spans="1:19" ht="16.5" thickTop="1" thickBot="1" x14ac:dyDescent="0.3">
      <c r="A148" s="20"/>
      <c r="B148" s="312"/>
      <c r="C148" s="25"/>
      <c r="D148" s="211"/>
      <c r="E148" s="211"/>
      <c r="F148" s="211"/>
      <c r="G148" s="211"/>
      <c r="H148" s="213"/>
      <c r="I148" s="211"/>
      <c r="J148" s="211"/>
      <c r="K148" s="211"/>
      <c r="L148" s="216"/>
      <c r="M148" s="216"/>
      <c r="N148" s="216"/>
      <c r="O148" s="216"/>
      <c r="P148" s="227">
        <f t="shared" ref="P148:P162" si="28">SUM(D148:O148)</f>
        <v>0</v>
      </c>
      <c r="Q148" s="216"/>
      <c r="R148" s="229"/>
      <c r="S148" s="215">
        <f t="shared" si="26"/>
        <v>0</v>
      </c>
    </row>
    <row r="149" spans="1:19" ht="16.5" thickTop="1" thickBot="1" x14ac:dyDescent="0.3">
      <c r="A149" s="20"/>
      <c r="B149" s="319"/>
      <c r="C149" s="25"/>
      <c r="D149" s="211"/>
      <c r="E149" s="211"/>
      <c r="F149" s="211"/>
      <c r="G149" s="211"/>
      <c r="H149" s="213"/>
      <c r="I149" s="211"/>
      <c r="J149" s="211"/>
      <c r="K149" s="211"/>
      <c r="L149" s="216"/>
      <c r="M149" s="216"/>
      <c r="N149" s="216"/>
      <c r="O149" s="216"/>
      <c r="P149" s="227">
        <f t="shared" si="28"/>
        <v>0</v>
      </c>
      <c r="Q149" s="216"/>
      <c r="R149" s="229"/>
      <c r="S149" s="215">
        <f t="shared" si="26"/>
        <v>0</v>
      </c>
    </row>
    <row r="150" spans="1:19" ht="16.5" thickTop="1" thickBot="1" x14ac:dyDescent="0.3">
      <c r="A150" s="20"/>
      <c r="B150" s="316"/>
      <c r="C150" s="25"/>
      <c r="D150" s="211"/>
      <c r="E150" s="211"/>
      <c r="F150" s="211"/>
      <c r="G150" s="211"/>
      <c r="H150" s="213"/>
      <c r="I150" s="211"/>
      <c r="J150" s="211"/>
      <c r="K150" s="211"/>
      <c r="L150" s="216"/>
      <c r="M150" s="216"/>
      <c r="N150" s="216"/>
      <c r="O150" s="216"/>
      <c r="P150" s="227">
        <f t="shared" si="28"/>
        <v>0</v>
      </c>
      <c r="Q150" s="216"/>
      <c r="R150" s="229"/>
      <c r="S150" s="215">
        <f t="shared" si="26"/>
        <v>0</v>
      </c>
    </row>
    <row r="151" spans="1:19" ht="16.5" thickTop="1" thickBot="1" x14ac:dyDescent="0.3">
      <c r="A151" s="20"/>
      <c r="B151" s="312"/>
      <c r="C151" s="25"/>
      <c r="D151" s="211"/>
      <c r="E151" s="211"/>
      <c r="F151" s="211"/>
      <c r="G151" s="211"/>
      <c r="H151" s="213"/>
      <c r="I151" s="211"/>
      <c r="J151" s="211"/>
      <c r="K151" s="211"/>
      <c r="L151" s="216"/>
      <c r="M151" s="216"/>
      <c r="N151" s="216"/>
      <c r="O151" s="216"/>
      <c r="P151" s="227">
        <f t="shared" si="28"/>
        <v>0</v>
      </c>
      <c r="Q151" s="216"/>
      <c r="R151" s="229"/>
      <c r="S151" s="215">
        <f t="shared" si="26"/>
        <v>0</v>
      </c>
    </row>
    <row r="152" spans="1:19" ht="16.5" thickTop="1" thickBot="1" x14ac:dyDescent="0.3">
      <c r="A152" s="20"/>
      <c r="B152" s="316"/>
      <c r="C152" s="25"/>
      <c r="D152" s="211"/>
      <c r="E152" s="211"/>
      <c r="F152" s="211"/>
      <c r="G152" s="211"/>
      <c r="H152" s="213"/>
      <c r="I152" s="211"/>
      <c r="J152" s="211"/>
      <c r="K152" s="211"/>
      <c r="L152" s="216"/>
      <c r="M152" s="216"/>
      <c r="N152" s="216"/>
      <c r="O152" s="216"/>
      <c r="P152" s="227">
        <f t="shared" si="28"/>
        <v>0</v>
      </c>
      <c r="Q152" s="216"/>
      <c r="R152" s="229"/>
      <c r="S152" s="215">
        <f t="shared" si="26"/>
        <v>0</v>
      </c>
    </row>
    <row r="153" spans="1:19" ht="16.5" thickTop="1" thickBot="1" x14ac:dyDescent="0.3">
      <c r="A153" s="20"/>
      <c r="B153" s="312"/>
      <c r="C153" s="25"/>
      <c r="D153" s="211"/>
      <c r="E153" s="211"/>
      <c r="F153" s="211"/>
      <c r="G153" s="211"/>
      <c r="H153" s="213"/>
      <c r="I153" s="211"/>
      <c r="J153" s="211"/>
      <c r="K153" s="211"/>
      <c r="L153" s="216"/>
      <c r="M153" s="216"/>
      <c r="N153" s="216"/>
      <c r="O153" s="216"/>
      <c r="P153" s="227">
        <f t="shared" si="28"/>
        <v>0</v>
      </c>
      <c r="Q153" s="216"/>
      <c r="R153" s="229"/>
      <c r="S153" s="215">
        <f t="shared" si="26"/>
        <v>0</v>
      </c>
    </row>
    <row r="154" spans="1:19" ht="16.5" thickTop="1" thickBot="1" x14ac:dyDescent="0.3">
      <c r="A154" s="20"/>
      <c r="B154" s="312"/>
      <c r="C154" s="25"/>
      <c r="D154" s="211"/>
      <c r="E154" s="211"/>
      <c r="F154" s="211"/>
      <c r="G154" s="211"/>
      <c r="H154" s="213"/>
      <c r="I154" s="211"/>
      <c r="J154" s="211"/>
      <c r="K154" s="211"/>
      <c r="L154" s="216"/>
      <c r="M154" s="216"/>
      <c r="N154" s="216"/>
      <c r="O154" s="216"/>
      <c r="P154" s="227">
        <f t="shared" si="28"/>
        <v>0</v>
      </c>
      <c r="Q154" s="216"/>
      <c r="R154" s="229"/>
      <c r="S154" s="215">
        <f t="shared" si="26"/>
        <v>0</v>
      </c>
    </row>
    <row r="155" spans="1:19" ht="16.5" thickTop="1" thickBot="1" x14ac:dyDescent="0.3">
      <c r="A155" s="20"/>
      <c r="B155" s="314"/>
      <c r="C155" s="25"/>
      <c r="D155" s="211"/>
      <c r="E155" s="211"/>
      <c r="F155" s="211"/>
      <c r="G155" s="211"/>
      <c r="H155" s="213"/>
      <c r="I155" s="211"/>
      <c r="J155" s="211"/>
      <c r="K155" s="211"/>
      <c r="L155" s="216"/>
      <c r="M155" s="216"/>
      <c r="N155" s="216"/>
      <c r="O155" s="216"/>
      <c r="P155" s="227">
        <f t="shared" si="28"/>
        <v>0</v>
      </c>
      <c r="Q155" s="216"/>
      <c r="R155" s="229"/>
      <c r="S155" s="215">
        <f t="shared" si="26"/>
        <v>0</v>
      </c>
    </row>
    <row r="156" spans="1:19" ht="16.5" thickTop="1" thickBot="1" x14ac:dyDescent="0.3">
      <c r="A156" s="20"/>
      <c r="B156" s="312"/>
      <c r="C156" s="25"/>
      <c r="D156" s="211"/>
      <c r="E156" s="211"/>
      <c r="F156" s="211"/>
      <c r="G156" s="211"/>
      <c r="H156" s="213"/>
      <c r="I156" s="211"/>
      <c r="J156" s="211"/>
      <c r="K156" s="211"/>
      <c r="L156" s="216"/>
      <c r="M156" s="216"/>
      <c r="N156" s="216"/>
      <c r="O156" s="216"/>
      <c r="P156" s="227">
        <f t="shared" si="28"/>
        <v>0</v>
      </c>
      <c r="Q156" s="216"/>
      <c r="R156" s="229"/>
      <c r="S156" s="215">
        <f t="shared" si="26"/>
        <v>0</v>
      </c>
    </row>
    <row r="157" spans="1:19" ht="16.5" thickTop="1" thickBot="1" x14ac:dyDescent="0.3">
      <c r="A157" s="20"/>
      <c r="B157" s="312"/>
      <c r="C157" s="25"/>
      <c r="D157" s="211"/>
      <c r="E157" s="211"/>
      <c r="F157" s="211"/>
      <c r="G157" s="211"/>
      <c r="H157" s="213"/>
      <c r="I157" s="211"/>
      <c r="J157" s="211"/>
      <c r="K157" s="211"/>
      <c r="L157" s="216"/>
      <c r="M157" s="216"/>
      <c r="N157" s="216"/>
      <c r="O157" s="216"/>
      <c r="P157" s="227">
        <f t="shared" si="28"/>
        <v>0</v>
      </c>
      <c r="Q157" s="216"/>
      <c r="R157" s="229"/>
      <c r="S157" s="215">
        <f t="shared" si="26"/>
        <v>0</v>
      </c>
    </row>
    <row r="158" spans="1:19" ht="16.5" thickTop="1" thickBot="1" x14ac:dyDescent="0.3">
      <c r="A158" s="20"/>
      <c r="B158" s="312"/>
      <c r="C158" s="25"/>
      <c r="D158" s="211"/>
      <c r="E158" s="211"/>
      <c r="F158" s="211"/>
      <c r="G158" s="211"/>
      <c r="H158" s="213"/>
      <c r="I158" s="211"/>
      <c r="J158" s="211"/>
      <c r="K158" s="211"/>
      <c r="L158" s="216"/>
      <c r="M158" s="216"/>
      <c r="N158" s="216"/>
      <c r="O158" s="216"/>
      <c r="P158" s="227">
        <f t="shared" si="28"/>
        <v>0</v>
      </c>
      <c r="Q158" s="216"/>
      <c r="R158" s="229"/>
      <c r="S158" s="215">
        <f t="shared" si="26"/>
        <v>0</v>
      </c>
    </row>
    <row r="159" spans="1:19" ht="16.5" thickTop="1" thickBot="1" x14ac:dyDescent="0.3">
      <c r="A159" s="20"/>
      <c r="B159" s="317"/>
      <c r="C159" s="25"/>
      <c r="D159" s="211"/>
      <c r="E159" s="211"/>
      <c r="F159" s="211"/>
      <c r="G159" s="211"/>
      <c r="H159" s="213"/>
      <c r="I159" s="211"/>
      <c r="J159" s="211"/>
      <c r="K159" s="211"/>
      <c r="L159" s="216"/>
      <c r="M159" s="216"/>
      <c r="N159" s="216"/>
      <c r="O159" s="216"/>
      <c r="P159" s="227">
        <f t="shared" si="28"/>
        <v>0</v>
      </c>
      <c r="Q159" s="216"/>
      <c r="R159" s="229"/>
      <c r="S159" s="215">
        <f t="shared" si="26"/>
        <v>0</v>
      </c>
    </row>
    <row r="160" spans="1:19" ht="16.5" thickTop="1" thickBot="1" x14ac:dyDescent="0.3">
      <c r="A160" s="20"/>
      <c r="B160" s="314"/>
      <c r="C160" s="25"/>
      <c r="D160" s="211"/>
      <c r="E160" s="211"/>
      <c r="F160" s="211"/>
      <c r="G160" s="211"/>
      <c r="H160" s="213"/>
      <c r="I160" s="211"/>
      <c r="J160" s="211"/>
      <c r="K160" s="211"/>
      <c r="L160" s="211"/>
      <c r="M160" s="211"/>
      <c r="N160" s="211"/>
      <c r="O160" s="211"/>
      <c r="P160" s="227">
        <f t="shared" si="28"/>
        <v>0</v>
      </c>
      <c r="Q160" s="216"/>
      <c r="R160" s="229"/>
      <c r="S160" s="215">
        <f t="shared" si="26"/>
        <v>0</v>
      </c>
    </row>
    <row r="161" spans="1:19" ht="16.5" thickTop="1" thickBot="1" x14ac:dyDescent="0.3">
      <c r="A161" s="20"/>
      <c r="B161" s="316"/>
      <c r="C161" s="25"/>
      <c r="D161" s="211"/>
      <c r="E161" s="211"/>
      <c r="F161" s="211"/>
      <c r="G161" s="211"/>
      <c r="H161" s="213"/>
      <c r="I161" s="211"/>
      <c r="J161" s="211"/>
      <c r="K161" s="211"/>
      <c r="L161" s="221"/>
      <c r="M161" s="221"/>
      <c r="N161" s="221"/>
      <c r="O161" s="221"/>
      <c r="P161" s="227">
        <f t="shared" si="28"/>
        <v>0</v>
      </c>
      <c r="Q161" s="230"/>
      <c r="R161" s="229"/>
      <c r="S161" s="215">
        <f t="shared" si="26"/>
        <v>0</v>
      </c>
    </row>
    <row r="162" spans="1:19" ht="16.5" thickTop="1" thickBot="1" x14ac:dyDescent="0.3">
      <c r="A162" s="31"/>
      <c r="B162" s="312"/>
      <c r="C162" s="27"/>
      <c r="D162" s="219"/>
      <c r="E162" s="219"/>
      <c r="F162" s="219"/>
      <c r="G162" s="219"/>
      <c r="H162" s="220"/>
      <c r="I162" s="219"/>
      <c r="J162" s="219"/>
      <c r="K162" s="219"/>
      <c r="L162" s="231"/>
      <c r="M162" s="231"/>
      <c r="N162" s="231"/>
      <c r="O162" s="235"/>
      <c r="P162" s="227">
        <f t="shared" si="28"/>
        <v>0</v>
      </c>
      <c r="Q162" s="231"/>
      <c r="R162" s="232"/>
      <c r="S162" s="215">
        <f t="shared" si="26"/>
        <v>0</v>
      </c>
    </row>
    <row r="163" spans="1:19" ht="16.5" thickTop="1" thickBot="1" x14ac:dyDescent="0.3">
      <c r="A163" s="194"/>
      <c r="B163" s="195" t="str">
        <f>B130</f>
        <v>carried forward*</v>
      </c>
      <c r="C163" s="102"/>
      <c r="D163" s="224">
        <f t="shared" ref="D163:Q163" si="29">SUM(D137:D162)</f>
        <v>0</v>
      </c>
      <c r="E163" s="224">
        <f t="shared" si="29"/>
        <v>0</v>
      </c>
      <c r="F163" s="224">
        <f t="shared" si="29"/>
        <v>0</v>
      </c>
      <c r="G163" s="224">
        <f t="shared" si="29"/>
        <v>0</v>
      </c>
      <c r="H163" s="224">
        <f t="shared" si="29"/>
        <v>0</v>
      </c>
      <c r="I163" s="224">
        <f t="shared" si="29"/>
        <v>0</v>
      </c>
      <c r="J163" s="224">
        <f t="shared" si="29"/>
        <v>0</v>
      </c>
      <c r="K163" s="224">
        <f t="shared" si="29"/>
        <v>0</v>
      </c>
      <c r="L163" s="224">
        <f t="shared" si="29"/>
        <v>0</v>
      </c>
      <c r="M163" s="224">
        <f t="shared" si="29"/>
        <v>0</v>
      </c>
      <c r="N163" s="224">
        <f t="shared" si="29"/>
        <v>0</v>
      </c>
      <c r="O163" s="224">
        <f t="shared" si="29"/>
        <v>0</v>
      </c>
      <c r="P163" s="212">
        <f>SUM(P137:P162)</f>
        <v>0</v>
      </c>
      <c r="Q163" s="224">
        <f t="shared" si="29"/>
        <v>0</v>
      </c>
      <c r="R163" s="233"/>
      <c r="S163" s="224">
        <f>SUM(S137:S162)</f>
        <v>0</v>
      </c>
    </row>
    <row r="164" spans="1:19" ht="15.75" thickTop="1" x14ac:dyDescent="0.25">
      <c r="C164" s="104"/>
      <c r="D164" s="107"/>
      <c r="H164" s="196"/>
    </row>
    <row r="165" spans="1:19" x14ac:dyDescent="0.25">
      <c r="C165" s="104"/>
      <c r="D165" s="107"/>
      <c r="L165" s="2" t="s">
        <v>172</v>
      </c>
      <c r="P165" s="105" t="s">
        <v>173</v>
      </c>
      <c r="Q165" s="106">
        <f ca="1">TODAY()</f>
        <v>45656</v>
      </c>
    </row>
    <row r="166" spans="1:19" x14ac:dyDescent="0.25">
      <c r="B166" s="4" t="str">
        <f>+B34</f>
        <v>Enter all cash and cheques in receipt date order in the approproate column 1 to 7</v>
      </c>
      <c r="C166" s="104"/>
      <c r="D166" s="107"/>
      <c r="J166" s="2"/>
      <c r="N166" s="105"/>
      <c r="O166" s="106"/>
    </row>
    <row r="167" spans="1:19" x14ac:dyDescent="0.25">
      <c r="B167" s="4" t="str">
        <f>+B35</f>
        <v>Enter total paid into bank on paying in slip in column 8</v>
      </c>
      <c r="C167" s="104"/>
      <c r="D167" s="107"/>
      <c r="J167" s="2"/>
      <c r="N167" s="105"/>
      <c r="O167" s="106"/>
    </row>
    <row r="168" spans="1:19" x14ac:dyDescent="0.25">
      <c r="B168" s="4" t="str">
        <f>+B36</f>
        <v xml:space="preserve">            *All column Totals are automatically carried forward.</v>
      </c>
      <c r="C168" s="104"/>
      <c r="D168" s="107"/>
      <c r="J168" s="2"/>
      <c r="N168" s="105"/>
      <c r="O168" s="106"/>
      <c r="Q168" s="4" t="s">
        <v>182</v>
      </c>
    </row>
    <row r="169" spans="1:19" ht="15.75" thickBot="1" x14ac:dyDescent="0.3">
      <c r="C169" s="104"/>
      <c r="D169" s="107"/>
      <c r="J169" s="2"/>
      <c r="N169" s="105"/>
      <c r="O169" s="106"/>
    </row>
    <row r="170" spans="1:19" ht="16.5" thickTop="1" thickBot="1" x14ac:dyDescent="0.3">
      <c r="A170" s="198"/>
      <c r="B170" s="28" t="str">
        <f>B137</f>
        <v>brought forward</v>
      </c>
      <c r="C170" s="19"/>
      <c r="D170" s="227">
        <f t="shared" ref="D170:Q170" si="30">+D163</f>
        <v>0</v>
      </c>
      <c r="E170" s="227">
        <f t="shared" si="30"/>
        <v>0</v>
      </c>
      <c r="F170" s="227">
        <f t="shared" si="30"/>
        <v>0</v>
      </c>
      <c r="G170" s="227">
        <f t="shared" si="30"/>
        <v>0</v>
      </c>
      <c r="H170" s="227">
        <f t="shared" si="30"/>
        <v>0</v>
      </c>
      <c r="I170" s="227">
        <f t="shared" si="30"/>
        <v>0</v>
      </c>
      <c r="J170" s="227">
        <f t="shared" si="30"/>
        <v>0</v>
      </c>
      <c r="K170" s="227">
        <f t="shared" si="30"/>
        <v>0</v>
      </c>
      <c r="L170" s="227">
        <f t="shared" si="30"/>
        <v>0</v>
      </c>
      <c r="M170" s="227">
        <f t="shared" si="30"/>
        <v>0</v>
      </c>
      <c r="N170" s="227">
        <f t="shared" si="30"/>
        <v>0</v>
      </c>
      <c r="O170" s="227">
        <f t="shared" si="30"/>
        <v>0</v>
      </c>
      <c r="P170" s="227">
        <f t="shared" si="30"/>
        <v>0</v>
      </c>
      <c r="Q170" s="227">
        <f t="shared" si="30"/>
        <v>0</v>
      </c>
      <c r="R170" s="234"/>
      <c r="S170" s="215">
        <f>+S163</f>
        <v>0</v>
      </c>
    </row>
    <row r="171" spans="1:19" ht="16.5" thickTop="1" thickBot="1" x14ac:dyDescent="0.3">
      <c r="A171" s="20"/>
      <c r="B171" s="312"/>
      <c r="C171" s="25"/>
      <c r="D171" s="211"/>
      <c r="E171" s="211"/>
      <c r="F171" s="211"/>
      <c r="G171" s="211"/>
      <c r="H171" s="213"/>
      <c r="I171" s="211"/>
      <c r="J171" s="211"/>
      <c r="K171" s="211"/>
      <c r="L171" s="211"/>
      <c r="M171" s="211"/>
      <c r="N171" s="211"/>
      <c r="O171" s="211"/>
      <c r="P171" s="227">
        <f t="shared" ref="P171:P195" si="31">SUM(D171:O171)</f>
        <v>0</v>
      </c>
      <c r="Q171" s="211"/>
      <c r="R171" s="229"/>
      <c r="S171" s="215">
        <f t="shared" ref="S171:S195" si="32">IF(R171="",Q171,"")</f>
        <v>0</v>
      </c>
    </row>
    <row r="172" spans="1:19" ht="16.5" thickTop="1" thickBot="1" x14ac:dyDescent="0.3">
      <c r="A172" s="20"/>
      <c r="B172" s="313"/>
      <c r="C172" s="22"/>
      <c r="D172" s="211"/>
      <c r="E172" s="211"/>
      <c r="F172" s="211"/>
      <c r="G172" s="211"/>
      <c r="H172" s="213"/>
      <c r="I172" s="211"/>
      <c r="J172" s="211"/>
      <c r="K172" s="211"/>
      <c r="L172" s="216"/>
      <c r="M172" s="216"/>
      <c r="N172" s="216"/>
      <c r="O172" s="216"/>
      <c r="P172" s="227">
        <f t="shared" si="31"/>
        <v>0</v>
      </c>
      <c r="Q172" s="211"/>
      <c r="R172" s="229"/>
      <c r="S172" s="215">
        <f t="shared" si="32"/>
        <v>0</v>
      </c>
    </row>
    <row r="173" spans="1:19" ht="16.5" thickTop="1" thickBot="1" x14ac:dyDescent="0.3">
      <c r="A173" s="20"/>
      <c r="B173" s="312"/>
      <c r="C173" s="22"/>
      <c r="D173" s="211"/>
      <c r="E173" s="211"/>
      <c r="F173" s="211"/>
      <c r="G173" s="211"/>
      <c r="H173" s="213"/>
      <c r="I173" s="211"/>
      <c r="J173" s="211"/>
      <c r="K173" s="211"/>
      <c r="L173" s="216"/>
      <c r="M173" s="216"/>
      <c r="N173" s="216"/>
      <c r="O173" s="216"/>
      <c r="P173" s="227">
        <f t="shared" si="31"/>
        <v>0</v>
      </c>
      <c r="Q173" s="216"/>
      <c r="R173" s="229"/>
      <c r="S173" s="215">
        <f t="shared" si="32"/>
        <v>0</v>
      </c>
    </row>
    <row r="174" spans="1:19" ht="16.5" thickTop="1" thickBot="1" x14ac:dyDescent="0.3">
      <c r="A174" s="20"/>
      <c r="B174" s="313"/>
      <c r="C174" s="22"/>
      <c r="D174" s="211"/>
      <c r="E174" s="211"/>
      <c r="F174" s="211"/>
      <c r="G174" s="211"/>
      <c r="H174" s="213"/>
      <c r="I174" s="211"/>
      <c r="J174" s="211"/>
      <c r="K174" s="211"/>
      <c r="L174" s="216"/>
      <c r="M174" s="216"/>
      <c r="N174" s="216"/>
      <c r="O174" s="216"/>
      <c r="P174" s="227">
        <f t="shared" ref="P174:P176" si="33">SUM(D174:O174)</f>
        <v>0</v>
      </c>
      <c r="Q174" s="216"/>
      <c r="R174" s="229"/>
      <c r="S174" s="215">
        <f t="shared" ref="S174:S176" si="34">IF(R174="",Q174,"")</f>
        <v>0</v>
      </c>
    </row>
    <row r="175" spans="1:19" ht="16.5" thickTop="1" thickBot="1" x14ac:dyDescent="0.3">
      <c r="A175" s="20"/>
      <c r="B175" s="312"/>
      <c r="C175" s="22"/>
      <c r="D175" s="211"/>
      <c r="E175" s="211"/>
      <c r="F175" s="211"/>
      <c r="G175" s="211"/>
      <c r="H175" s="213"/>
      <c r="I175" s="211"/>
      <c r="J175" s="211"/>
      <c r="K175" s="211"/>
      <c r="L175" s="216"/>
      <c r="M175" s="216"/>
      <c r="N175" s="216"/>
      <c r="O175" s="216"/>
      <c r="P175" s="227">
        <f t="shared" si="33"/>
        <v>0</v>
      </c>
      <c r="Q175" s="216"/>
      <c r="R175" s="229"/>
      <c r="S175" s="215">
        <f t="shared" si="34"/>
        <v>0</v>
      </c>
    </row>
    <row r="176" spans="1:19" ht="16.5" thickTop="1" thickBot="1" x14ac:dyDescent="0.3">
      <c r="A176" s="20"/>
      <c r="B176" s="312"/>
      <c r="C176" s="22"/>
      <c r="D176" s="211"/>
      <c r="E176" s="211"/>
      <c r="F176" s="211"/>
      <c r="G176" s="211"/>
      <c r="H176" s="213"/>
      <c r="I176" s="211"/>
      <c r="J176" s="211"/>
      <c r="K176" s="211"/>
      <c r="L176" s="216"/>
      <c r="M176" s="216"/>
      <c r="N176" s="216"/>
      <c r="O176" s="216"/>
      <c r="P176" s="227">
        <f t="shared" si="33"/>
        <v>0</v>
      </c>
      <c r="Q176" s="216"/>
      <c r="R176" s="229"/>
      <c r="S176" s="215">
        <f t="shared" si="34"/>
        <v>0</v>
      </c>
    </row>
    <row r="177" spans="1:19" ht="16.5" thickTop="1" thickBot="1" x14ac:dyDescent="0.3">
      <c r="A177" s="20"/>
      <c r="B177" s="316"/>
      <c r="C177" s="30"/>
      <c r="D177" s="211"/>
      <c r="E177" s="211"/>
      <c r="F177" s="211"/>
      <c r="G177" s="211"/>
      <c r="H177" s="213"/>
      <c r="I177" s="211"/>
      <c r="J177" s="211"/>
      <c r="K177" s="211"/>
      <c r="L177" s="216"/>
      <c r="M177" s="216"/>
      <c r="N177" s="216"/>
      <c r="O177" s="216"/>
      <c r="P177" s="227">
        <f t="shared" si="31"/>
        <v>0</v>
      </c>
      <c r="Q177" s="216"/>
      <c r="R177" s="229"/>
      <c r="S177" s="215">
        <f t="shared" si="32"/>
        <v>0</v>
      </c>
    </row>
    <row r="178" spans="1:19" ht="16.5" thickTop="1" thickBot="1" x14ac:dyDescent="0.3">
      <c r="A178" s="20"/>
      <c r="B178" s="312"/>
      <c r="C178" s="29"/>
      <c r="D178" s="211"/>
      <c r="E178" s="211"/>
      <c r="F178" s="211"/>
      <c r="G178" s="211"/>
      <c r="H178" s="213"/>
      <c r="I178" s="211"/>
      <c r="J178" s="211"/>
      <c r="K178" s="211"/>
      <c r="L178" s="216"/>
      <c r="M178" s="216"/>
      <c r="N178" s="216"/>
      <c r="O178" s="216"/>
      <c r="P178" s="227">
        <f t="shared" si="31"/>
        <v>0</v>
      </c>
      <c r="Q178" s="216"/>
      <c r="R178" s="229"/>
      <c r="S178" s="215">
        <f t="shared" si="32"/>
        <v>0</v>
      </c>
    </row>
    <row r="179" spans="1:19" ht="16.5" thickTop="1" thickBot="1" x14ac:dyDescent="0.3">
      <c r="A179" s="20"/>
      <c r="B179" s="312"/>
      <c r="C179" s="22"/>
      <c r="D179" s="211"/>
      <c r="E179" s="211"/>
      <c r="F179" s="211"/>
      <c r="G179" s="211"/>
      <c r="H179" s="213"/>
      <c r="I179" s="211"/>
      <c r="J179" s="211"/>
      <c r="K179" s="211"/>
      <c r="L179" s="216"/>
      <c r="M179" s="216"/>
      <c r="N179" s="216"/>
      <c r="O179" s="216"/>
      <c r="P179" s="227">
        <f t="shared" si="31"/>
        <v>0</v>
      </c>
      <c r="Q179" s="216"/>
      <c r="R179" s="229"/>
      <c r="S179" s="215">
        <f t="shared" si="32"/>
        <v>0</v>
      </c>
    </row>
    <row r="180" spans="1:19" ht="16.5" thickTop="1" thickBot="1" x14ac:dyDescent="0.3">
      <c r="A180" s="20"/>
      <c r="B180" s="314"/>
      <c r="C180" s="22"/>
      <c r="D180" s="211"/>
      <c r="E180" s="211"/>
      <c r="F180" s="211"/>
      <c r="G180" s="211"/>
      <c r="H180" s="213"/>
      <c r="I180" s="211"/>
      <c r="J180" s="211"/>
      <c r="K180" s="211"/>
      <c r="L180" s="216"/>
      <c r="M180" s="216"/>
      <c r="N180" s="216"/>
      <c r="O180" s="216"/>
      <c r="P180" s="227">
        <f t="shared" si="31"/>
        <v>0</v>
      </c>
      <c r="Q180" s="216"/>
      <c r="R180" s="229"/>
      <c r="S180" s="215">
        <f t="shared" si="32"/>
        <v>0</v>
      </c>
    </row>
    <row r="181" spans="1:19" ht="16.5" thickTop="1" thickBot="1" x14ac:dyDescent="0.3">
      <c r="A181" s="20"/>
      <c r="B181" s="312"/>
      <c r="C181" s="25"/>
      <c r="D181" s="211"/>
      <c r="E181" s="211"/>
      <c r="F181" s="211"/>
      <c r="G181" s="211"/>
      <c r="H181" s="213"/>
      <c r="I181" s="211"/>
      <c r="J181" s="211"/>
      <c r="K181" s="211"/>
      <c r="L181" s="216"/>
      <c r="M181" s="216"/>
      <c r="N181" s="216"/>
      <c r="O181" s="216"/>
      <c r="P181" s="227">
        <f t="shared" si="31"/>
        <v>0</v>
      </c>
      <c r="Q181" s="216"/>
      <c r="R181" s="229"/>
      <c r="S181" s="215">
        <f t="shared" si="32"/>
        <v>0</v>
      </c>
    </row>
    <row r="182" spans="1:19" ht="16.5" thickTop="1" thickBot="1" x14ac:dyDescent="0.3">
      <c r="A182" s="20"/>
      <c r="B182" s="319"/>
      <c r="C182" s="25"/>
      <c r="D182" s="211"/>
      <c r="E182" s="211"/>
      <c r="F182" s="211"/>
      <c r="G182" s="211"/>
      <c r="H182" s="213"/>
      <c r="I182" s="211"/>
      <c r="J182" s="211"/>
      <c r="K182" s="211"/>
      <c r="L182" s="216"/>
      <c r="M182" s="216"/>
      <c r="N182" s="216"/>
      <c r="O182" s="216"/>
      <c r="P182" s="227">
        <f t="shared" si="31"/>
        <v>0</v>
      </c>
      <c r="Q182" s="216"/>
      <c r="R182" s="229"/>
      <c r="S182" s="215">
        <f t="shared" si="32"/>
        <v>0</v>
      </c>
    </row>
    <row r="183" spans="1:19" ht="16.5" thickTop="1" thickBot="1" x14ac:dyDescent="0.3">
      <c r="A183" s="20"/>
      <c r="B183" s="316"/>
      <c r="C183" s="25"/>
      <c r="D183" s="211"/>
      <c r="E183" s="211"/>
      <c r="F183" s="211"/>
      <c r="G183" s="211"/>
      <c r="H183" s="213"/>
      <c r="I183" s="211"/>
      <c r="J183" s="211"/>
      <c r="K183" s="211"/>
      <c r="L183" s="216"/>
      <c r="M183" s="216"/>
      <c r="N183" s="216"/>
      <c r="O183" s="216"/>
      <c r="P183" s="227">
        <f t="shared" si="31"/>
        <v>0</v>
      </c>
      <c r="Q183" s="216"/>
      <c r="R183" s="229"/>
      <c r="S183" s="215">
        <f t="shared" si="32"/>
        <v>0</v>
      </c>
    </row>
    <row r="184" spans="1:19" ht="16.5" thickTop="1" thickBot="1" x14ac:dyDescent="0.3">
      <c r="A184" s="20"/>
      <c r="B184" s="312"/>
      <c r="C184" s="25"/>
      <c r="D184" s="211"/>
      <c r="E184" s="211"/>
      <c r="F184" s="211"/>
      <c r="G184" s="211"/>
      <c r="H184" s="213"/>
      <c r="I184" s="211"/>
      <c r="J184" s="211"/>
      <c r="K184" s="211"/>
      <c r="L184" s="216"/>
      <c r="M184" s="216"/>
      <c r="N184" s="216"/>
      <c r="O184" s="216"/>
      <c r="P184" s="227">
        <f t="shared" si="31"/>
        <v>0</v>
      </c>
      <c r="Q184" s="216"/>
      <c r="R184" s="229"/>
      <c r="S184" s="215">
        <f t="shared" si="32"/>
        <v>0</v>
      </c>
    </row>
    <row r="185" spans="1:19" ht="16.5" thickTop="1" thickBot="1" x14ac:dyDescent="0.3">
      <c r="A185" s="20"/>
      <c r="B185" s="316"/>
      <c r="C185" s="25"/>
      <c r="D185" s="211"/>
      <c r="E185" s="211"/>
      <c r="F185" s="211"/>
      <c r="G185" s="211"/>
      <c r="H185" s="213"/>
      <c r="I185" s="211"/>
      <c r="J185" s="211"/>
      <c r="K185" s="211"/>
      <c r="L185" s="216"/>
      <c r="M185" s="216"/>
      <c r="N185" s="216"/>
      <c r="O185" s="216"/>
      <c r="P185" s="227">
        <f t="shared" si="31"/>
        <v>0</v>
      </c>
      <c r="Q185" s="216"/>
      <c r="R185" s="229"/>
      <c r="S185" s="215">
        <f t="shared" si="32"/>
        <v>0</v>
      </c>
    </row>
    <row r="186" spans="1:19" ht="16.5" thickTop="1" thickBot="1" x14ac:dyDescent="0.3">
      <c r="A186" s="20"/>
      <c r="B186" s="312"/>
      <c r="C186" s="25"/>
      <c r="D186" s="211"/>
      <c r="E186" s="211"/>
      <c r="F186" s="211"/>
      <c r="G186" s="211"/>
      <c r="H186" s="213"/>
      <c r="I186" s="211"/>
      <c r="J186" s="211"/>
      <c r="K186" s="211"/>
      <c r="L186" s="216"/>
      <c r="M186" s="216"/>
      <c r="N186" s="216"/>
      <c r="O186" s="216"/>
      <c r="P186" s="227">
        <f t="shared" si="31"/>
        <v>0</v>
      </c>
      <c r="Q186" s="216"/>
      <c r="R186" s="229"/>
      <c r="S186" s="215">
        <f t="shared" si="32"/>
        <v>0</v>
      </c>
    </row>
    <row r="187" spans="1:19" ht="16.5" thickTop="1" thickBot="1" x14ac:dyDescent="0.3">
      <c r="A187" s="20"/>
      <c r="B187" s="312"/>
      <c r="C187" s="25"/>
      <c r="D187" s="211"/>
      <c r="E187" s="211"/>
      <c r="F187" s="211"/>
      <c r="G187" s="211"/>
      <c r="H187" s="213"/>
      <c r="I187" s="211"/>
      <c r="J187" s="211"/>
      <c r="K187" s="211"/>
      <c r="L187" s="216"/>
      <c r="M187" s="216"/>
      <c r="N187" s="216"/>
      <c r="O187" s="216"/>
      <c r="P187" s="227">
        <f t="shared" si="31"/>
        <v>0</v>
      </c>
      <c r="Q187" s="216"/>
      <c r="R187" s="229"/>
      <c r="S187" s="215">
        <f t="shared" si="32"/>
        <v>0</v>
      </c>
    </row>
    <row r="188" spans="1:19" ht="16.5" thickTop="1" thickBot="1" x14ac:dyDescent="0.3">
      <c r="A188" s="20"/>
      <c r="B188" s="314"/>
      <c r="C188" s="25"/>
      <c r="D188" s="211"/>
      <c r="E188" s="211"/>
      <c r="F188" s="211"/>
      <c r="G188" s="211"/>
      <c r="H188" s="213"/>
      <c r="I188" s="211"/>
      <c r="J188" s="211"/>
      <c r="K188" s="211"/>
      <c r="L188" s="216"/>
      <c r="M188" s="216"/>
      <c r="N188" s="216"/>
      <c r="O188" s="216"/>
      <c r="P188" s="227">
        <f t="shared" si="31"/>
        <v>0</v>
      </c>
      <c r="Q188" s="216"/>
      <c r="R188" s="229"/>
      <c r="S188" s="215">
        <f t="shared" si="32"/>
        <v>0</v>
      </c>
    </row>
    <row r="189" spans="1:19" ht="16.5" thickTop="1" thickBot="1" x14ac:dyDescent="0.3">
      <c r="A189" s="20"/>
      <c r="B189" s="312"/>
      <c r="C189" s="25"/>
      <c r="D189" s="211"/>
      <c r="E189" s="211"/>
      <c r="F189" s="211"/>
      <c r="G189" s="211"/>
      <c r="H189" s="213"/>
      <c r="I189" s="211"/>
      <c r="J189" s="211"/>
      <c r="K189" s="211"/>
      <c r="L189" s="216"/>
      <c r="M189" s="216"/>
      <c r="N189" s="216"/>
      <c r="O189" s="216"/>
      <c r="P189" s="227">
        <f t="shared" si="31"/>
        <v>0</v>
      </c>
      <c r="Q189" s="216"/>
      <c r="R189" s="229"/>
      <c r="S189" s="215">
        <f t="shared" si="32"/>
        <v>0</v>
      </c>
    </row>
    <row r="190" spans="1:19" ht="16.5" thickTop="1" thickBot="1" x14ac:dyDescent="0.3">
      <c r="A190" s="20"/>
      <c r="B190" s="312"/>
      <c r="C190" s="25"/>
      <c r="D190" s="211"/>
      <c r="E190" s="211"/>
      <c r="F190" s="211"/>
      <c r="G190" s="211"/>
      <c r="H190" s="213"/>
      <c r="I190" s="211"/>
      <c r="J190" s="211"/>
      <c r="K190" s="211"/>
      <c r="L190" s="216"/>
      <c r="M190" s="216"/>
      <c r="N190" s="216"/>
      <c r="O190" s="216"/>
      <c r="P190" s="227">
        <f t="shared" si="31"/>
        <v>0</v>
      </c>
      <c r="Q190" s="216"/>
      <c r="R190" s="229"/>
      <c r="S190" s="215">
        <f t="shared" si="32"/>
        <v>0</v>
      </c>
    </row>
    <row r="191" spans="1:19" ht="16.5" thickTop="1" thickBot="1" x14ac:dyDescent="0.3">
      <c r="A191" s="20"/>
      <c r="B191" s="312"/>
      <c r="C191" s="25"/>
      <c r="D191" s="211"/>
      <c r="E191" s="211"/>
      <c r="F191" s="211"/>
      <c r="G191" s="211"/>
      <c r="H191" s="213"/>
      <c r="I191" s="211"/>
      <c r="J191" s="211"/>
      <c r="K191" s="211"/>
      <c r="L191" s="216"/>
      <c r="M191" s="216"/>
      <c r="N191" s="216"/>
      <c r="O191" s="216"/>
      <c r="P191" s="227">
        <f t="shared" si="31"/>
        <v>0</v>
      </c>
      <c r="Q191" s="216"/>
      <c r="R191" s="229"/>
      <c r="S191" s="215">
        <f t="shared" si="32"/>
        <v>0</v>
      </c>
    </row>
    <row r="192" spans="1:19" ht="16.5" thickTop="1" thickBot="1" x14ac:dyDescent="0.3">
      <c r="A192" s="20"/>
      <c r="B192" s="317"/>
      <c r="C192" s="25"/>
      <c r="D192" s="211"/>
      <c r="E192" s="211"/>
      <c r="F192" s="211"/>
      <c r="G192" s="211"/>
      <c r="H192" s="213"/>
      <c r="I192" s="211"/>
      <c r="J192" s="211"/>
      <c r="K192" s="211"/>
      <c r="L192" s="216"/>
      <c r="M192" s="216"/>
      <c r="N192" s="216"/>
      <c r="O192" s="216"/>
      <c r="P192" s="227">
        <f t="shared" si="31"/>
        <v>0</v>
      </c>
      <c r="Q192" s="216"/>
      <c r="R192" s="229"/>
      <c r="S192" s="215">
        <f t="shared" si="32"/>
        <v>0</v>
      </c>
    </row>
    <row r="193" spans="1:19" ht="16.5" thickTop="1" thickBot="1" x14ac:dyDescent="0.3">
      <c r="A193" s="20"/>
      <c r="B193" s="314"/>
      <c r="C193" s="25"/>
      <c r="D193" s="211"/>
      <c r="E193" s="211"/>
      <c r="F193" s="211"/>
      <c r="G193" s="211"/>
      <c r="H193" s="213"/>
      <c r="I193" s="211"/>
      <c r="J193" s="211"/>
      <c r="K193" s="211"/>
      <c r="L193" s="211"/>
      <c r="M193" s="211"/>
      <c r="N193" s="211"/>
      <c r="O193" s="211"/>
      <c r="P193" s="227">
        <f t="shared" si="31"/>
        <v>0</v>
      </c>
      <c r="Q193" s="216"/>
      <c r="R193" s="229"/>
      <c r="S193" s="215">
        <f t="shared" si="32"/>
        <v>0</v>
      </c>
    </row>
    <row r="194" spans="1:19" ht="16.5" thickTop="1" thickBot="1" x14ac:dyDescent="0.3">
      <c r="A194" s="20"/>
      <c r="B194" s="316"/>
      <c r="C194" s="25"/>
      <c r="D194" s="211"/>
      <c r="E194" s="211"/>
      <c r="F194" s="211"/>
      <c r="G194" s="211"/>
      <c r="H194" s="213"/>
      <c r="I194" s="211"/>
      <c r="J194" s="211"/>
      <c r="K194" s="211"/>
      <c r="L194" s="221"/>
      <c r="M194" s="221"/>
      <c r="N194" s="221"/>
      <c r="O194" s="221"/>
      <c r="P194" s="227">
        <f t="shared" si="31"/>
        <v>0</v>
      </c>
      <c r="Q194" s="230"/>
      <c r="R194" s="229"/>
      <c r="S194" s="215">
        <f t="shared" si="32"/>
        <v>0</v>
      </c>
    </row>
    <row r="195" spans="1:19" ht="16.5" thickTop="1" thickBot="1" x14ac:dyDescent="0.3">
      <c r="A195" s="31"/>
      <c r="B195" s="312"/>
      <c r="C195" s="27"/>
      <c r="D195" s="219"/>
      <c r="E195" s="219"/>
      <c r="F195" s="219"/>
      <c r="G195" s="219"/>
      <c r="H195" s="220"/>
      <c r="I195" s="219"/>
      <c r="J195" s="219"/>
      <c r="K195" s="219"/>
      <c r="L195" s="231"/>
      <c r="M195" s="231"/>
      <c r="N195" s="231"/>
      <c r="O195" s="235"/>
      <c r="P195" s="227">
        <f t="shared" si="31"/>
        <v>0</v>
      </c>
      <c r="Q195" s="231"/>
      <c r="R195" s="232"/>
      <c r="S195" s="215">
        <f t="shared" si="32"/>
        <v>0</v>
      </c>
    </row>
    <row r="196" spans="1:19" ht="16.5" thickTop="1" thickBot="1" x14ac:dyDescent="0.3">
      <c r="A196" s="194"/>
      <c r="B196" s="195" t="str">
        <f>B163</f>
        <v>carried forward*</v>
      </c>
      <c r="C196" s="102"/>
      <c r="D196" s="224">
        <f t="shared" ref="D196:O196" si="35">SUM(D170:D195)</f>
        <v>0</v>
      </c>
      <c r="E196" s="224">
        <f t="shared" si="35"/>
        <v>0</v>
      </c>
      <c r="F196" s="224">
        <f t="shared" si="35"/>
        <v>0</v>
      </c>
      <c r="G196" s="224">
        <f t="shared" si="35"/>
        <v>0</v>
      </c>
      <c r="H196" s="224">
        <f t="shared" si="35"/>
        <v>0</v>
      </c>
      <c r="I196" s="224">
        <f t="shared" si="35"/>
        <v>0</v>
      </c>
      <c r="J196" s="224">
        <f t="shared" si="35"/>
        <v>0</v>
      </c>
      <c r="K196" s="224">
        <f t="shared" si="35"/>
        <v>0</v>
      </c>
      <c r="L196" s="224">
        <f t="shared" si="35"/>
        <v>0</v>
      </c>
      <c r="M196" s="224">
        <f t="shared" si="35"/>
        <v>0</v>
      </c>
      <c r="N196" s="224">
        <f t="shared" si="35"/>
        <v>0</v>
      </c>
      <c r="O196" s="224">
        <f t="shared" si="35"/>
        <v>0</v>
      </c>
      <c r="P196" s="212">
        <f>SUM(P170:P195)</f>
        <v>0</v>
      </c>
      <c r="Q196" s="224">
        <f>SUM(Q170:Q195)</f>
        <v>0</v>
      </c>
      <c r="R196" s="233"/>
      <c r="S196" s="224">
        <f>SUM(S170:S195)</f>
        <v>0</v>
      </c>
    </row>
    <row r="197" spans="1:19" ht="15.75" thickTop="1" x14ac:dyDescent="0.25">
      <c r="C197" s="104"/>
      <c r="D197" s="107"/>
      <c r="H197" s="196"/>
    </row>
    <row r="198" spans="1:19" x14ac:dyDescent="0.25">
      <c r="C198" s="104"/>
      <c r="D198" s="107"/>
      <c r="L198" s="2" t="s">
        <v>172</v>
      </c>
      <c r="P198" s="105" t="s">
        <v>173</v>
      </c>
      <c r="Q198" s="106">
        <f ca="1">TODAY()</f>
        <v>45656</v>
      </c>
    </row>
    <row r="199" spans="1:19" x14ac:dyDescent="0.25">
      <c r="B199" s="4" t="str">
        <f>+B34</f>
        <v>Enter all cash and cheques in receipt date order in the approproate column 1 to 7</v>
      </c>
      <c r="C199" s="104"/>
      <c r="D199" s="107"/>
      <c r="J199" s="2"/>
      <c r="N199" s="105"/>
      <c r="O199" s="106"/>
    </row>
    <row r="200" spans="1:19" x14ac:dyDescent="0.25">
      <c r="B200" s="4" t="str">
        <f>+B35</f>
        <v>Enter total paid into bank on paying in slip in column 8</v>
      </c>
      <c r="C200" s="104"/>
      <c r="D200" s="107"/>
      <c r="J200" s="2"/>
      <c r="N200" s="105"/>
      <c r="O200" s="106"/>
    </row>
    <row r="201" spans="1:19" x14ac:dyDescent="0.25">
      <c r="B201" s="4" t="str">
        <f>+B36</f>
        <v xml:space="preserve">            *All column Totals are automatically carried forward.</v>
      </c>
      <c r="C201" s="104"/>
      <c r="D201" s="107"/>
      <c r="J201" s="2"/>
      <c r="N201" s="105"/>
      <c r="O201" s="106"/>
      <c r="Q201" s="4" t="s">
        <v>183</v>
      </c>
    </row>
    <row r="202" spans="1:19" ht="15.75" thickBot="1" x14ac:dyDescent="0.3">
      <c r="C202" s="104"/>
      <c r="D202" s="107"/>
      <c r="J202" s="2"/>
      <c r="N202" s="105"/>
      <c r="O202" s="106"/>
    </row>
    <row r="203" spans="1:19" ht="16.5" thickTop="1" thickBot="1" x14ac:dyDescent="0.3">
      <c r="A203" s="198"/>
      <c r="B203" s="28" t="str">
        <f>B170</f>
        <v>brought forward</v>
      </c>
      <c r="C203" s="19"/>
      <c r="D203" s="227">
        <f t="shared" ref="D203:Q203" si="36">+D196</f>
        <v>0</v>
      </c>
      <c r="E203" s="227">
        <f t="shared" si="36"/>
        <v>0</v>
      </c>
      <c r="F203" s="227">
        <f t="shared" si="36"/>
        <v>0</v>
      </c>
      <c r="G203" s="227">
        <f t="shared" si="36"/>
        <v>0</v>
      </c>
      <c r="H203" s="227">
        <f t="shared" si="36"/>
        <v>0</v>
      </c>
      <c r="I203" s="227">
        <f t="shared" si="36"/>
        <v>0</v>
      </c>
      <c r="J203" s="227">
        <f t="shared" si="36"/>
        <v>0</v>
      </c>
      <c r="K203" s="227">
        <f t="shared" si="36"/>
        <v>0</v>
      </c>
      <c r="L203" s="227">
        <f t="shared" si="36"/>
        <v>0</v>
      </c>
      <c r="M203" s="227">
        <f t="shared" si="36"/>
        <v>0</v>
      </c>
      <c r="N203" s="227">
        <f t="shared" si="36"/>
        <v>0</v>
      </c>
      <c r="O203" s="227">
        <f t="shared" si="36"/>
        <v>0</v>
      </c>
      <c r="P203" s="227">
        <f t="shared" si="36"/>
        <v>0</v>
      </c>
      <c r="Q203" s="227">
        <f t="shared" si="36"/>
        <v>0</v>
      </c>
      <c r="R203" s="234"/>
      <c r="S203" s="215">
        <f>+S196</f>
        <v>0</v>
      </c>
    </row>
    <row r="204" spans="1:19" ht="16.5" thickTop="1" thickBot="1" x14ac:dyDescent="0.3">
      <c r="A204" s="20"/>
      <c r="B204" s="314"/>
      <c r="C204" s="25"/>
      <c r="D204" s="211"/>
      <c r="E204" s="211"/>
      <c r="F204" s="211"/>
      <c r="G204" s="211"/>
      <c r="H204" s="213"/>
      <c r="I204" s="211"/>
      <c r="J204" s="211"/>
      <c r="K204" s="211"/>
      <c r="L204" s="211"/>
      <c r="M204" s="211"/>
      <c r="N204" s="211"/>
      <c r="O204" s="211"/>
      <c r="P204" s="227">
        <f>SUM(D204:O204)</f>
        <v>0</v>
      </c>
      <c r="Q204" s="211"/>
      <c r="R204" s="229"/>
      <c r="S204" s="215">
        <f t="shared" ref="S204:S228" si="37">IF(R204="",Q204,"")</f>
        <v>0</v>
      </c>
    </row>
    <row r="205" spans="1:19" ht="16.5" thickTop="1" thickBot="1" x14ac:dyDescent="0.3">
      <c r="A205" s="20"/>
      <c r="B205" s="312"/>
      <c r="C205" s="25"/>
      <c r="D205" s="211"/>
      <c r="E205" s="211"/>
      <c r="F205" s="211"/>
      <c r="G205" s="211"/>
      <c r="H205" s="213"/>
      <c r="I205" s="211"/>
      <c r="J205" s="211"/>
      <c r="K205" s="211"/>
      <c r="L205" s="211"/>
      <c r="M205" s="211"/>
      <c r="N205" s="211"/>
      <c r="O205" s="211"/>
      <c r="P205" s="227">
        <f t="shared" ref="P205:P228" si="38">SUM(D205:O205)</f>
        <v>0</v>
      </c>
      <c r="Q205" s="211"/>
      <c r="R205" s="229"/>
      <c r="S205" s="215">
        <f t="shared" si="37"/>
        <v>0</v>
      </c>
    </row>
    <row r="206" spans="1:19" ht="16.5" thickTop="1" thickBot="1" x14ac:dyDescent="0.3">
      <c r="A206" s="20"/>
      <c r="B206" s="313"/>
      <c r="C206" s="22"/>
      <c r="D206" s="211"/>
      <c r="E206" s="211"/>
      <c r="F206" s="211"/>
      <c r="G206" s="211"/>
      <c r="H206" s="213"/>
      <c r="I206" s="211"/>
      <c r="J206" s="211"/>
      <c r="K206" s="211"/>
      <c r="L206" s="216"/>
      <c r="M206" s="216"/>
      <c r="N206" s="216"/>
      <c r="O206" s="216"/>
      <c r="P206" s="227">
        <f t="shared" ref="P206:P208" si="39">SUM(D206:O206)</f>
        <v>0</v>
      </c>
      <c r="Q206" s="216"/>
      <c r="R206" s="229"/>
      <c r="S206" s="215">
        <f t="shared" ref="S206:S208" si="40">IF(R206="",Q206,"")</f>
        <v>0</v>
      </c>
    </row>
    <row r="207" spans="1:19" ht="16.5" thickTop="1" thickBot="1" x14ac:dyDescent="0.3">
      <c r="A207" s="193"/>
      <c r="B207" s="313"/>
      <c r="C207" s="25"/>
      <c r="D207" s="211"/>
      <c r="E207" s="211"/>
      <c r="F207" s="211"/>
      <c r="G207" s="211"/>
      <c r="H207" s="213"/>
      <c r="I207" s="211"/>
      <c r="J207" s="211"/>
      <c r="K207" s="211"/>
      <c r="L207" s="216"/>
      <c r="M207" s="216"/>
      <c r="N207" s="216"/>
      <c r="O207" s="216"/>
      <c r="P207" s="227">
        <f t="shared" si="39"/>
        <v>0</v>
      </c>
      <c r="Q207" s="216"/>
      <c r="R207" s="229"/>
      <c r="S207" s="215">
        <f t="shared" si="40"/>
        <v>0</v>
      </c>
    </row>
    <row r="208" spans="1:19" ht="16.5" thickTop="1" thickBot="1" x14ac:dyDescent="0.3">
      <c r="A208" s="20"/>
      <c r="B208" s="313"/>
      <c r="C208" s="25"/>
      <c r="D208" s="211"/>
      <c r="E208" s="211"/>
      <c r="F208" s="211"/>
      <c r="G208" s="211"/>
      <c r="H208" s="213"/>
      <c r="I208" s="211"/>
      <c r="J208" s="211"/>
      <c r="K208" s="211"/>
      <c r="L208" s="216"/>
      <c r="M208" s="216"/>
      <c r="N208" s="216"/>
      <c r="O208" s="216"/>
      <c r="P208" s="227">
        <f t="shared" si="39"/>
        <v>0</v>
      </c>
      <c r="Q208" s="216"/>
      <c r="R208" s="229"/>
      <c r="S208" s="215">
        <f t="shared" si="40"/>
        <v>0</v>
      </c>
    </row>
    <row r="209" spans="1:19" ht="16.5" thickTop="1" thickBot="1" x14ac:dyDescent="0.3">
      <c r="A209" s="20"/>
      <c r="B209" s="314"/>
      <c r="C209" s="25"/>
      <c r="D209" s="211"/>
      <c r="E209" s="211"/>
      <c r="F209" s="211"/>
      <c r="G209" s="211"/>
      <c r="H209" s="213"/>
      <c r="I209" s="211"/>
      <c r="J209" s="211"/>
      <c r="K209" s="211"/>
      <c r="L209" s="216"/>
      <c r="M209" s="216"/>
      <c r="N209" s="216"/>
      <c r="O209" s="216"/>
      <c r="P209" s="227">
        <f t="shared" si="38"/>
        <v>0</v>
      </c>
      <c r="Q209" s="216"/>
      <c r="R209" s="229"/>
      <c r="S209" s="215">
        <f t="shared" si="37"/>
        <v>0</v>
      </c>
    </row>
    <row r="210" spans="1:19" ht="16.5" thickTop="1" thickBot="1" x14ac:dyDescent="0.3">
      <c r="A210" s="20"/>
      <c r="B210" s="316"/>
      <c r="C210" s="30"/>
      <c r="D210" s="211"/>
      <c r="E210" s="211"/>
      <c r="F210" s="211"/>
      <c r="G210" s="211"/>
      <c r="H210" s="213"/>
      <c r="I210" s="211"/>
      <c r="J210" s="211"/>
      <c r="K210" s="211"/>
      <c r="L210" s="216"/>
      <c r="M210" s="216"/>
      <c r="N210" s="216"/>
      <c r="O210" s="216"/>
      <c r="P210" s="227">
        <f t="shared" si="38"/>
        <v>0</v>
      </c>
      <c r="Q210" s="216"/>
      <c r="R210" s="229"/>
      <c r="S210" s="215">
        <f t="shared" si="37"/>
        <v>0</v>
      </c>
    </row>
    <row r="211" spans="1:19" ht="16.5" thickTop="1" thickBot="1" x14ac:dyDescent="0.3">
      <c r="A211" s="20"/>
      <c r="B211" s="312"/>
      <c r="C211" s="29"/>
      <c r="D211" s="211"/>
      <c r="E211" s="211"/>
      <c r="F211" s="211"/>
      <c r="G211" s="211"/>
      <c r="H211" s="213"/>
      <c r="I211" s="211"/>
      <c r="J211" s="211"/>
      <c r="K211" s="211"/>
      <c r="L211" s="216"/>
      <c r="M211" s="216"/>
      <c r="N211" s="216"/>
      <c r="O211" s="216"/>
      <c r="P211" s="227">
        <f t="shared" si="38"/>
        <v>0</v>
      </c>
      <c r="Q211" s="216"/>
      <c r="R211" s="229"/>
      <c r="S211" s="215">
        <f t="shared" si="37"/>
        <v>0</v>
      </c>
    </row>
    <row r="212" spans="1:19" ht="16.5" thickTop="1" thickBot="1" x14ac:dyDescent="0.3">
      <c r="A212" s="20"/>
      <c r="B212" s="312"/>
      <c r="C212" s="22"/>
      <c r="D212" s="211"/>
      <c r="E212" s="211"/>
      <c r="F212" s="211"/>
      <c r="G212" s="211"/>
      <c r="H212" s="213"/>
      <c r="I212" s="211"/>
      <c r="J212" s="211"/>
      <c r="K212" s="211"/>
      <c r="L212" s="216"/>
      <c r="M212" s="216"/>
      <c r="N212" s="216"/>
      <c r="O212" s="216"/>
      <c r="P212" s="227">
        <f t="shared" si="38"/>
        <v>0</v>
      </c>
      <c r="Q212" s="216"/>
      <c r="R212" s="229"/>
      <c r="S212" s="215">
        <f t="shared" si="37"/>
        <v>0</v>
      </c>
    </row>
    <row r="213" spans="1:19" ht="16.5" thickTop="1" thickBot="1" x14ac:dyDescent="0.3">
      <c r="A213" s="20"/>
      <c r="B213" s="314"/>
      <c r="C213" s="22"/>
      <c r="D213" s="211"/>
      <c r="E213" s="211"/>
      <c r="F213" s="211"/>
      <c r="G213" s="211"/>
      <c r="H213" s="213"/>
      <c r="I213" s="211"/>
      <c r="J213" s="211"/>
      <c r="K213" s="211"/>
      <c r="L213" s="216"/>
      <c r="M213" s="216"/>
      <c r="N213" s="216"/>
      <c r="O213" s="216"/>
      <c r="P213" s="227">
        <f t="shared" si="38"/>
        <v>0</v>
      </c>
      <c r="Q213" s="216"/>
      <c r="R213" s="229"/>
      <c r="S213" s="215">
        <f t="shared" si="37"/>
        <v>0</v>
      </c>
    </row>
    <row r="214" spans="1:19" ht="16.5" thickTop="1" thickBot="1" x14ac:dyDescent="0.3">
      <c r="A214" s="20"/>
      <c r="B214" s="312"/>
      <c r="C214" s="25"/>
      <c r="D214" s="211"/>
      <c r="E214" s="211"/>
      <c r="F214" s="211"/>
      <c r="G214" s="211"/>
      <c r="H214" s="213"/>
      <c r="I214" s="211"/>
      <c r="J214" s="211"/>
      <c r="K214" s="211"/>
      <c r="L214" s="216"/>
      <c r="M214" s="216"/>
      <c r="N214" s="216"/>
      <c r="O214" s="216"/>
      <c r="P214" s="227">
        <f t="shared" si="38"/>
        <v>0</v>
      </c>
      <c r="Q214" s="216"/>
      <c r="R214" s="229"/>
      <c r="S214" s="215">
        <f t="shared" si="37"/>
        <v>0</v>
      </c>
    </row>
    <row r="215" spans="1:19" ht="16.5" thickTop="1" thickBot="1" x14ac:dyDescent="0.3">
      <c r="A215" s="20"/>
      <c r="B215" s="319"/>
      <c r="C215" s="25"/>
      <c r="D215" s="211"/>
      <c r="E215" s="211"/>
      <c r="F215" s="211"/>
      <c r="G215" s="211"/>
      <c r="H215" s="213"/>
      <c r="I215" s="211"/>
      <c r="J215" s="211"/>
      <c r="K215" s="211"/>
      <c r="L215" s="216"/>
      <c r="M215" s="216"/>
      <c r="N215" s="216"/>
      <c r="O215" s="216"/>
      <c r="P215" s="227">
        <f t="shared" si="38"/>
        <v>0</v>
      </c>
      <c r="Q215" s="216"/>
      <c r="R215" s="229"/>
      <c r="S215" s="215">
        <f t="shared" si="37"/>
        <v>0</v>
      </c>
    </row>
    <row r="216" spans="1:19" ht="16.5" thickTop="1" thickBot="1" x14ac:dyDescent="0.3">
      <c r="A216" s="20"/>
      <c r="B216" s="316"/>
      <c r="C216" s="25"/>
      <c r="D216" s="211"/>
      <c r="E216" s="211"/>
      <c r="F216" s="211"/>
      <c r="G216" s="211"/>
      <c r="H216" s="213"/>
      <c r="I216" s="211"/>
      <c r="J216" s="211"/>
      <c r="K216" s="211"/>
      <c r="L216" s="216"/>
      <c r="M216" s="216"/>
      <c r="N216" s="216"/>
      <c r="O216" s="216"/>
      <c r="P216" s="227">
        <f t="shared" si="38"/>
        <v>0</v>
      </c>
      <c r="Q216" s="216"/>
      <c r="R216" s="229"/>
      <c r="S216" s="215">
        <f t="shared" si="37"/>
        <v>0</v>
      </c>
    </row>
    <row r="217" spans="1:19" ht="16.5" thickTop="1" thickBot="1" x14ac:dyDescent="0.3">
      <c r="A217" s="20"/>
      <c r="B217" s="312"/>
      <c r="C217" s="25"/>
      <c r="D217" s="211"/>
      <c r="E217" s="211"/>
      <c r="F217" s="211"/>
      <c r="G217" s="211"/>
      <c r="H217" s="213"/>
      <c r="I217" s="211"/>
      <c r="J217" s="211"/>
      <c r="K217" s="211"/>
      <c r="L217" s="216"/>
      <c r="M217" s="216"/>
      <c r="N217" s="216"/>
      <c r="O217" s="216"/>
      <c r="P217" s="227">
        <f t="shared" si="38"/>
        <v>0</v>
      </c>
      <c r="Q217" s="216"/>
      <c r="R217" s="229"/>
      <c r="S217" s="215">
        <f t="shared" si="37"/>
        <v>0</v>
      </c>
    </row>
    <row r="218" spans="1:19" ht="16.5" thickTop="1" thickBot="1" x14ac:dyDescent="0.3">
      <c r="A218" s="20"/>
      <c r="B218" s="316"/>
      <c r="C218" s="25"/>
      <c r="D218" s="211"/>
      <c r="E218" s="211"/>
      <c r="F218" s="211"/>
      <c r="G218" s="211"/>
      <c r="H218" s="213"/>
      <c r="I218" s="211"/>
      <c r="J218" s="211"/>
      <c r="K218" s="211"/>
      <c r="L218" s="216"/>
      <c r="M218" s="216"/>
      <c r="N218" s="216"/>
      <c r="O218" s="216"/>
      <c r="P218" s="227">
        <f t="shared" si="38"/>
        <v>0</v>
      </c>
      <c r="Q218" s="216"/>
      <c r="R218" s="229"/>
      <c r="S218" s="215">
        <f t="shared" si="37"/>
        <v>0</v>
      </c>
    </row>
    <row r="219" spans="1:19" ht="16.5" thickTop="1" thickBot="1" x14ac:dyDescent="0.3">
      <c r="A219" s="20"/>
      <c r="B219" s="312"/>
      <c r="C219" s="25"/>
      <c r="D219" s="211"/>
      <c r="E219" s="211"/>
      <c r="F219" s="211"/>
      <c r="G219" s="211"/>
      <c r="H219" s="213"/>
      <c r="I219" s="211"/>
      <c r="J219" s="211"/>
      <c r="K219" s="211"/>
      <c r="L219" s="216"/>
      <c r="M219" s="216"/>
      <c r="N219" s="216"/>
      <c r="O219" s="216"/>
      <c r="P219" s="227">
        <f t="shared" si="38"/>
        <v>0</v>
      </c>
      <c r="Q219" s="216"/>
      <c r="R219" s="229"/>
      <c r="S219" s="215">
        <f t="shared" si="37"/>
        <v>0</v>
      </c>
    </row>
    <row r="220" spans="1:19" ht="16.5" thickTop="1" thickBot="1" x14ac:dyDescent="0.3">
      <c r="A220" s="20"/>
      <c r="B220" s="312"/>
      <c r="C220" s="25"/>
      <c r="D220" s="211"/>
      <c r="E220" s="211"/>
      <c r="F220" s="211"/>
      <c r="G220" s="211"/>
      <c r="H220" s="213"/>
      <c r="I220" s="211"/>
      <c r="J220" s="211"/>
      <c r="K220" s="211"/>
      <c r="L220" s="216"/>
      <c r="M220" s="216"/>
      <c r="N220" s="216"/>
      <c r="O220" s="216"/>
      <c r="P220" s="227">
        <f t="shared" si="38"/>
        <v>0</v>
      </c>
      <c r="Q220" s="216"/>
      <c r="R220" s="229"/>
      <c r="S220" s="215">
        <f t="shared" si="37"/>
        <v>0</v>
      </c>
    </row>
    <row r="221" spans="1:19" ht="16.5" thickTop="1" thickBot="1" x14ac:dyDescent="0.3">
      <c r="A221" s="20"/>
      <c r="B221" s="314"/>
      <c r="C221" s="25"/>
      <c r="D221" s="211"/>
      <c r="E221" s="211"/>
      <c r="F221" s="211"/>
      <c r="G221" s="211"/>
      <c r="H221" s="213"/>
      <c r="I221" s="211"/>
      <c r="J221" s="211"/>
      <c r="K221" s="211"/>
      <c r="L221" s="216"/>
      <c r="M221" s="216"/>
      <c r="N221" s="216"/>
      <c r="O221" s="216"/>
      <c r="P221" s="227">
        <f t="shared" si="38"/>
        <v>0</v>
      </c>
      <c r="Q221" s="216"/>
      <c r="R221" s="229"/>
      <c r="S221" s="215">
        <f t="shared" si="37"/>
        <v>0</v>
      </c>
    </row>
    <row r="222" spans="1:19" ht="16.5" thickTop="1" thickBot="1" x14ac:dyDescent="0.3">
      <c r="A222" s="20"/>
      <c r="B222" s="312"/>
      <c r="C222" s="25"/>
      <c r="D222" s="211"/>
      <c r="E222" s="211"/>
      <c r="F222" s="211"/>
      <c r="G222" s="211"/>
      <c r="H222" s="213"/>
      <c r="I222" s="211"/>
      <c r="J222" s="211"/>
      <c r="K222" s="211"/>
      <c r="L222" s="216"/>
      <c r="M222" s="216"/>
      <c r="N222" s="216"/>
      <c r="O222" s="216"/>
      <c r="P222" s="227">
        <f t="shared" si="38"/>
        <v>0</v>
      </c>
      <c r="Q222" s="216"/>
      <c r="R222" s="229"/>
      <c r="S222" s="215">
        <f t="shared" si="37"/>
        <v>0</v>
      </c>
    </row>
    <row r="223" spans="1:19" ht="16.5" thickTop="1" thickBot="1" x14ac:dyDescent="0.3">
      <c r="A223" s="20"/>
      <c r="B223" s="312"/>
      <c r="C223" s="25"/>
      <c r="D223" s="211"/>
      <c r="E223" s="211"/>
      <c r="F223" s="211"/>
      <c r="G223" s="211"/>
      <c r="H223" s="213"/>
      <c r="I223" s="211"/>
      <c r="J223" s="211"/>
      <c r="K223" s="211"/>
      <c r="L223" s="216"/>
      <c r="M223" s="216"/>
      <c r="N223" s="216"/>
      <c r="O223" s="216"/>
      <c r="P223" s="227">
        <f t="shared" si="38"/>
        <v>0</v>
      </c>
      <c r="Q223" s="216"/>
      <c r="R223" s="229"/>
      <c r="S223" s="215">
        <f t="shared" si="37"/>
        <v>0</v>
      </c>
    </row>
    <row r="224" spans="1:19" ht="16.5" thickTop="1" thickBot="1" x14ac:dyDescent="0.3">
      <c r="A224" s="20"/>
      <c r="B224" s="312"/>
      <c r="C224" s="25"/>
      <c r="D224" s="211"/>
      <c r="E224" s="211"/>
      <c r="F224" s="211"/>
      <c r="G224" s="211"/>
      <c r="H224" s="213"/>
      <c r="I224" s="211"/>
      <c r="J224" s="211"/>
      <c r="K224" s="211"/>
      <c r="L224" s="216"/>
      <c r="M224" s="216"/>
      <c r="N224" s="216"/>
      <c r="O224" s="216"/>
      <c r="P224" s="227">
        <f t="shared" si="38"/>
        <v>0</v>
      </c>
      <c r="Q224" s="216"/>
      <c r="R224" s="229"/>
      <c r="S224" s="215">
        <f t="shared" si="37"/>
        <v>0</v>
      </c>
    </row>
    <row r="225" spans="1:19" ht="16.5" thickTop="1" thickBot="1" x14ac:dyDescent="0.3">
      <c r="A225" s="20"/>
      <c r="B225" s="317"/>
      <c r="C225" s="25"/>
      <c r="D225" s="211"/>
      <c r="E225" s="211"/>
      <c r="F225" s="211"/>
      <c r="G225" s="211"/>
      <c r="H225" s="213"/>
      <c r="I225" s="211"/>
      <c r="J225" s="211"/>
      <c r="K225" s="211"/>
      <c r="L225" s="216"/>
      <c r="M225" s="216"/>
      <c r="N225" s="216"/>
      <c r="O225" s="216"/>
      <c r="P225" s="227">
        <f t="shared" si="38"/>
        <v>0</v>
      </c>
      <c r="Q225" s="216"/>
      <c r="R225" s="229"/>
      <c r="S225" s="215">
        <f t="shared" si="37"/>
        <v>0</v>
      </c>
    </row>
    <row r="226" spans="1:19" ht="16.5" thickTop="1" thickBot="1" x14ac:dyDescent="0.3">
      <c r="A226" s="20"/>
      <c r="B226" s="314"/>
      <c r="C226" s="25"/>
      <c r="D226" s="211"/>
      <c r="E226" s="211"/>
      <c r="F226" s="211"/>
      <c r="G226" s="211"/>
      <c r="H226" s="213"/>
      <c r="I226" s="211"/>
      <c r="J226" s="211"/>
      <c r="K226" s="211"/>
      <c r="L226" s="211"/>
      <c r="M226" s="211"/>
      <c r="N226" s="211"/>
      <c r="O226" s="211"/>
      <c r="P226" s="227">
        <f t="shared" si="38"/>
        <v>0</v>
      </c>
      <c r="Q226" s="216"/>
      <c r="R226" s="229"/>
      <c r="S226" s="215">
        <f t="shared" si="37"/>
        <v>0</v>
      </c>
    </row>
    <row r="227" spans="1:19" ht="16.5" thickTop="1" thickBot="1" x14ac:dyDescent="0.3">
      <c r="A227" s="20"/>
      <c r="B227" s="316"/>
      <c r="C227" s="25"/>
      <c r="D227" s="211"/>
      <c r="E227" s="211"/>
      <c r="F227" s="211"/>
      <c r="G227" s="211"/>
      <c r="H227" s="213"/>
      <c r="I227" s="211"/>
      <c r="J227" s="211"/>
      <c r="K227" s="211"/>
      <c r="L227" s="221"/>
      <c r="M227" s="221"/>
      <c r="N227" s="221"/>
      <c r="O227" s="221"/>
      <c r="P227" s="227">
        <f t="shared" si="38"/>
        <v>0</v>
      </c>
      <c r="Q227" s="230"/>
      <c r="R227" s="229"/>
      <c r="S227" s="215">
        <f t="shared" si="37"/>
        <v>0</v>
      </c>
    </row>
    <row r="228" spans="1:19" ht="16.5" thickTop="1" thickBot="1" x14ac:dyDescent="0.3">
      <c r="A228" s="31"/>
      <c r="B228" s="312"/>
      <c r="C228" s="27"/>
      <c r="D228" s="219"/>
      <c r="E228" s="219"/>
      <c r="F228" s="219"/>
      <c r="G228" s="219"/>
      <c r="H228" s="220"/>
      <c r="I228" s="219"/>
      <c r="J228" s="219"/>
      <c r="K228" s="219"/>
      <c r="L228" s="231"/>
      <c r="M228" s="231"/>
      <c r="N228" s="231"/>
      <c r="O228" s="235"/>
      <c r="P228" s="227">
        <f t="shared" si="38"/>
        <v>0</v>
      </c>
      <c r="Q228" s="231"/>
      <c r="R228" s="232"/>
      <c r="S228" s="215">
        <f t="shared" si="37"/>
        <v>0</v>
      </c>
    </row>
    <row r="229" spans="1:19" ht="16.5" thickTop="1" thickBot="1" x14ac:dyDescent="0.3">
      <c r="A229" s="194"/>
      <c r="B229" s="195" t="str">
        <f>B196</f>
        <v>carried forward*</v>
      </c>
      <c r="C229" s="102"/>
      <c r="D229" s="224">
        <f t="shared" ref="D229:O229" si="41">SUM(D203:D228)</f>
        <v>0</v>
      </c>
      <c r="E229" s="224">
        <f t="shared" si="41"/>
        <v>0</v>
      </c>
      <c r="F229" s="224">
        <f t="shared" si="41"/>
        <v>0</v>
      </c>
      <c r="G229" s="224">
        <f t="shared" si="41"/>
        <v>0</v>
      </c>
      <c r="H229" s="224">
        <f t="shared" si="41"/>
        <v>0</v>
      </c>
      <c r="I229" s="224">
        <f t="shared" si="41"/>
        <v>0</v>
      </c>
      <c r="J229" s="224">
        <f t="shared" si="41"/>
        <v>0</v>
      </c>
      <c r="K229" s="224">
        <f t="shared" si="41"/>
        <v>0</v>
      </c>
      <c r="L229" s="224">
        <f t="shared" si="41"/>
        <v>0</v>
      </c>
      <c r="M229" s="224">
        <f t="shared" si="41"/>
        <v>0</v>
      </c>
      <c r="N229" s="224">
        <f t="shared" si="41"/>
        <v>0</v>
      </c>
      <c r="O229" s="224">
        <f t="shared" si="41"/>
        <v>0</v>
      </c>
      <c r="P229" s="212">
        <f>SUM(P203:P228)</f>
        <v>0</v>
      </c>
      <c r="Q229" s="224">
        <f>SUM(Q203:Q228)</f>
        <v>0</v>
      </c>
      <c r="R229" s="233"/>
      <c r="S229" s="224">
        <f>SUM(S203:S228)</f>
        <v>0</v>
      </c>
    </row>
    <row r="230" spans="1:19" ht="15.75" thickTop="1" x14ac:dyDescent="0.25">
      <c r="C230" s="104"/>
      <c r="D230" s="107"/>
    </row>
    <row r="231" spans="1:19" x14ac:dyDescent="0.25">
      <c r="C231" s="104"/>
      <c r="D231" s="107"/>
      <c r="L231" s="2" t="s">
        <v>172</v>
      </c>
      <c r="P231" s="105" t="s">
        <v>173</v>
      </c>
      <c r="Q231" s="106">
        <f ca="1">TODAY()</f>
        <v>45656</v>
      </c>
    </row>
    <row r="232" spans="1:19" x14ac:dyDescent="0.25">
      <c r="B232" s="4" t="str">
        <f>+B34</f>
        <v>Enter all cash and cheques in receipt date order in the approproate column 1 to 7</v>
      </c>
      <c r="C232" s="104"/>
      <c r="D232" s="107"/>
      <c r="J232" s="2"/>
      <c r="N232" s="105"/>
      <c r="O232" s="106"/>
    </row>
    <row r="233" spans="1:19" x14ac:dyDescent="0.25">
      <c r="B233" s="4" t="str">
        <f>+B35</f>
        <v>Enter total paid into bank on paying in slip in column 8</v>
      </c>
      <c r="C233" s="104"/>
      <c r="D233" s="107"/>
      <c r="J233" s="2"/>
      <c r="N233" s="105"/>
      <c r="O233" s="106"/>
    </row>
    <row r="234" spans="1:19" x14ac:dyDescent="0.25">
      <c r="B234" s="4" t="str">
        <f>+B36</f>
        <v xml:space="preserve">            *All column Totals are automatically carried forward.</v>
      </c>
      <c r="C234" s="104"/>
      <c r="D234" s="107"/>
      <c r="J234" s="2"/>
      <c r="N234" s="105"/>
      <c r="O234" s="106"/>
      <c r="Q234" s="4" t="s">
        <v>184</v>
      </c>
    </row>
    <row r="235" spans="1:19" ht="15.75" thickBot="1" x14ac:dyDescent="0.3">
      <c r="C235" s="104"/>
      <c r="D235" s="107"/>
      <c r="J235" s="2"/>
      <c r="N235" s="105"/>
      <c r="O235" s="106"/>
    </row>
    <row r="236" spans="1:19" ht="16.5" thickTop="1" thickBot="1" x14ac:dyDescent="0.3">
      <c r="A236" s="198"/>
      <c r="B236" s="28" t="str">
        <f>B203</f>
        <v>brought forward</v>
      </c>
      <c r="C236" s="19"/>
      <c r="D236" s="227">
        <f t="shared" ref="D236:Q236" si="42">+D229</f>
        <v>0</v>
      </c>
      <c r="E236" s="227">
        <f t="shared" si="42"/>
        <v>0</v>
      </c>
      <c r="F236" s="227">
        <f t="shared" si="42"/>
        <v>0</v>
      </c>
      <c r="G236" s="227">
        <f t="shared" si="42"/>
        <v>0</v>
      </c>
      <c r="H236" s="227">
        <f t="shared" si="42"/>
        <v>0</v>
      </c>
      <c r="I236" s="227">
        <f t="shared" si="42"/>
        <v>0</v>
      </c>
      <c r="J236" s="227">
        <f t="shared" si="42"/>
        <v>0</v>
      </c>
      <c r="K236" s="227">
        <f t="shared" si="42"/>
        <v>0</v>
      </c>
      <c r="L236" s="227">
        <f t="shared" si="42"/>
        <v>0</v>
      </c>
      <c r="M236" s="227">
        <f t="shared" si="42"/>
        <v>0</v>
      </c>
      <c r="N236" s="227">
        <f t="shared" si="42"/>
        <v>0</v>
      </c>
      <c r="O236" s="227">
        <f t="shared" si="42"/>
        <v>0</v>
      </c>
      <c r="P236" s="227">
        <f t="shared" si="42"/>
        <v>0</v>
      </c>
      <c r="Q236" s="227">
        <f t="shared" si="42"/>
        <v>0</v>
      </c>
      <c r="R236" s="234"/>
      <c r="S236" s="215">
        <f>+S229</f>
        <v>0</v>
      </c>
    </row>
    <row r="237" spans="1:19" ht="16.5" thickTop="1" thickBot="1" x14ac:dyDescent="0.3">
      <c r="A237" s="193"/>
      <c r="B237" s="315"/>
      <c r="C237" s="25"/>
      <c r="D237" s="211"/>
      <c r="E237" s="211"/>
      <c r="F237" s="211"/>
      <c r="G237" s="211"/>
      <c r="H237" s="213"/>
      <c r="I237" s="211"/>
      <c r="J237" s="211"/>
      <c r="K237" s="211"/>
      <c r="L237" s="216"/>
      <c r="M237" s="216"/>
      <c r="N237" s="216"/>
      <c r="O237" s="216"/>
      <c r="P237" s="227">
        <f t="shared" ref="P237:P261" si="43">SUM(D237:O237)</f>
        <v>0</v>
      </c>
      <c r="Q237" s="211"/>
      <c r="R237" s="229"/>
      <c r="S237" s="215">
        <f t="shared" ref="S237:S261" si="44">IF(R237="",Q237,"")</f>
        <v>0</v>
      </c>
    </row>
    <row r="238" spans="1:19" ht="16.5" thickTop="1" thickBot="1" x14ac:dyDescent="0.3">
      <c r="A238" s="20"/>
      <c r="B238" s="316"/>
      <c r="C238" s="25"/>
      <c r="D238" s="211"/>
      <c r="E238" s="211"/>
      <c r="F238" s="211"/>
      <c r="G238" s="211"/>
      <c r="H238" s="213"/>
      <c r="I238" s="211"/>
      <c r="J238" s="211"/>
      <c r="K238" s="211"/>
      <c r="L238" s="216"/>
      <c r="M238" s="216"/>
      <c r="N238" s="216"/>
      <c r="O238" s="216"/>
      <c r="P238" s="227">
        <f t="shared" si="43"/>
        <v>0</v>
      </c>
      <c r="Q238" s="211"/>
      <c r="R238" s="229"/>
      <c r="S238" s="215">
        <f t="shared" si="44"/>
        <v>0</v>
      </c>
    </row>
    <row r="239" spans="1:19" ht="16.5" thickTop="1" thickBot="1" x14ac:dyDescent="0.3">
      <c r="A239" s="20"/>
      <c r="B239" s="312"/>
      <c r="C239" s="25"/>
      <c r="D239" s="211"/>
      <c r="E239" s="211"/>
      <c r="F239" s="211"/>
      <c r="G239" s="211"/>
      <c r="H239" s="213"/>
      <c r="I239" s="211"/>
      <c r="J239" s="211"/>
      <c r="K239" s="211"/>
      <c r="L239" s="216"/>
      <c r="M239" s="216"/>
      <c r="N239" s="216"/>
      <c r="O239" s="216"/>
      <c r="P239" s="227">
        <f t="shared" ref="P239:P241" si="45">SUM(D239:O239)</f>
        <v>0</v>
      </c>
      <c r="Q239" s="216"/>
      <c r="R239" s="229"/>
      <c r="S239" s="215">
        <f t="shared" ref="S239:S241" si="46">IF(R239="",Q239,"")</f>
        <v>0</v>
      </c>
    </row>
    <row r="240" spans="1:19" ht="16.5" thickTop="1" thickBot="1" x14ac:dyDescent="0.3">
      <c r="A240" s="20"/>
      <c r="B240" s="312"/>
      <c r="C240" s="25"/>
      <c r="D240" s="211"/>
      <c r="E240" s="211"/>
      <c r="F240" s="211"/>
      <c r="G240" s="211"/>
      <c r="H240" s="213"/>
      <c r="I240" s="211"/>
      <c r="J240" s="211"/>
      <c r="K240" s="211"/>
      <c r="L240" s="216"/>
      <c r="M240" s="216"/>
      <c r="N240" s="216"/>
      <c r="O240" s="216"/>
      <c r="P240" s="227">
        <f t="shared" si="45"/>
        <v>0</v>
      </c>
      <c r="Q240" s="216"/>
      <c r="R240" s="229"/>
      <c r="S240" s="215">
        <f t="shared" si="46"/>
        <v>0</v>
      </c>
    </row>
    <row r="241" spans="1:19" ht="16.5" thickTop="1" thickBot="1" x14ac:dyDescent="0.3">
      <c r="A241" s="20"/>
      <c r="B241" s="312"/>
      <c r="C241" s="25"/>
      <c r="D241" s="211"/>
      <c r="E241" s="211"/>
      <c r="F241" s="211"/>
      <c r="G241" s="211"/>
      <c r="H241" s="213"/>
      <c r="I241" s="211"/>
      <c r="J241" s="211"/>
      <c r="K241" s="211"/>
      <c r="L241" s="216"/>
      <c r="M241" s="216"/>
      <c r="N241" s="216"/>
      <c r="O241" s="216"/>
      <c r="P241" s="227">
        <f t="shared" si="45"/>
        <v>0</v>
      </c>
      <c r="Q241" s="216"/>
      <c r="R241" s="229"/>
      <c r="S241" s="215">
        <f t="shared" si="46"/>
        <v>0</v>
      </c>
    </row>
    <row r="242" spans="1:19" ht="16.5" thickTop="1" thickBot="1" x14ac:dyDescent="0.3">
      <c r="A242" s="20"/>
      <c r="B242" s="313"/>
      <c r="C242" s="22"/>
      <c r="D242" s="211"/>
      <c r="E242" s="211"/>
      <c r="F242" s="211"/>
      <c r="G242" s="211"/>
      <c r="H242" s="213"/>
      <c r="I242" s="211"/>
      <c r="J242" s="211"/>
      <c r="K242" s="211"/>
      <c r="L242" s="216"/>
      <c r="M242" s="216"/>
      <c r="N242" s="216"/>
      <c r="O242" s="216"/>
      <c r="P242" s="227">
        <f t="shared" si="43"/>
        <v>0</v>
      </c>
      <c r="Q242" s="216"/>
      <c r="R242" s="229"/>
      <c r="S242" s="215">
        <f t="shared" si="44"/>
        <v>0</v>
      </c>
    </row>
    <row r="243" spans="1:19" ht="16.5" thickTop="1" thickBot="1" x14ac:dyDescent="0.3">
      <c r="A243" s="20"/>
      <c r="B243" s="312"/>
      <c r="C243" s="22"/>
      <c r="D243" s="211"/>
      <c r="E243" s="211"/>
      <c r="F243" s="211"/>
      <c r="G243" s="211"/>
      <c r="H243" s="213"/>
      <c r="I243" s="211"/>
      <c r="J243" s="211"/>
      <c r="K243" s="211"/>
      <c r="L243" s="216"/>
      <c r="M243" s="216"/>
      <c r="N243" s="216"/>
      <c r="O243" s="216"/>
      <c r="P243" s="227">
        <f t="shared" si="43"/>
        <v>0</v>
      </c>
      <c r="Q243" s="216"/>
      <c r="R243" s="229"/>
      <c r="S243" s="215">
        <f t="shared" si="44"/>
        <v>0</v>
      </c>
    </row>
    <row r="244" spans="1:19" ht="16.5" thickTop="1" thickBot="1" x14ac:dyDescent="0.3">
      <c r="A244" s="20"/>
      <c r="B244" s="312"/>
      <c r="C244" s="29"/>
      <c r="D244" s="211"/>
      <c r="E244" s="211"/>
      <c r="F244" s="211"/>
      <c r="G244" s="211"/>
      <c r="H244" s="213"/>
      <c r="I244" s="211"/>
      <c r="J244" s="211"/>
      <c r="K244" s="211"/>
      <c r="L244" s="216"/>
      <c r="M244" s="216"/>
      <c r="N244" s="216"/>
      <c r="O244" s="216"/>
      <c r="P244" s="227">
        <f t="shared" si="43"/>
        <v>0</v>
      </c>
      <c r="Q244" s="216"/>
      <c r="R244" s="229"/>
      <c r="S244" s="215">
        <f t="shared" si="44"/>
        <v>0</v>
      </c>
    </row>
    <row r="245" spans="1:19" ht="16.5" thickTop="1" thickBot="1" x14ac:dyDescent="0.3">
      <c r="A245" s="20"/>
      <c r="B245" s="312"/>
      <c r="C245" s="22"/>
      <c r="D245" s="211"/>
      <c r="E245" s="211"/>
      <c r="F245" s="211"/>
      <c r="G245" s="211"/>
      <c r="H245" s="213"/>
      <c r="I245" s="211"/>
      <c r="J245" s="211"/>
      <c r="K245" s="211"/>
      <c r="L245" s="216"/>
      <c r="M245" s="216"/>
      <c r="N245" s="216"/>
      <c r="O245" s="216"/>
      <c r="P245" s="227">
        <f t="shared" si="43"/>
        <v>0</v>
      </c>
      <c r="Q245" s="216"/>
      <c r="R245" s="229"/>
      <c r="S245" s="215">
        <f t="shared" si="44"/>
        <v>0</v>
      </c>
    </row>
    <row r="246" spans="1:19" ht="16.5" thickTop="1" thickBot="1" x14ac:dyDescent="0.3">
      <c r="A246" s="20"/>
      <c r="B246" s="314"/>
      <c r="C246" s="22"/>
      <c r="D246" s="211"/>
      <c r="E246" s="211"/>
      <c r="F246" s="211"/>
      <c r="G246" s="211"/>
      <c r="H246" s="213"/>
      <c r="I246" s="211"/>
      <c r="J246" s="211"/>
      <c r="K246" s="211"/>
      <c r="L246" s="216"/>
      <c r="M246" s="216"/>
      <c r="N246" s="216"/>
      <c r="O246" s="216"/>
      <c r="P246" s="227">
        <f t="shared" si="43"/>
        <v>0</v>
      </c>
      <c r="Q246" s="216"/>
      <c r="R246" s="229"/>
      <c r="S246" s="215">
        <f t="shared" si="44"/>
        <v>0</v>
      </c>
    </row>
    <row r="247" spans="1:19" ht="16.5" thickTop="1" thickBot="1" x14ac:dyDescent="0.3">
      <c r="A247" s="20"/>
      <c r="B247" s="312"/>
      <c r="C247" s="25"/>
      <c r="D247" s="211"/>
      <c r="E247" s="211"/>
      <c r="F247" s="211"/>
      <c r="G247" s="211"/>
      <c r="H247" s="213"/>
      <c r="I247" s="211"/>
      <c r="J247" s="211"/>
      <c r="K247" s="211"/>
      <c r="L247" s="216"/>
      <c r="M247" s="216"/>
      <c r="N247" s="216"/>
      <c r="O247" s="216"/>
      <c r="P247" s="227">
        <f t="shared" si="43"/>
        <v>0</v>
      </c>
      <c r="Q247" s="216"/>
      <c r="R247" s="229"/>
      <c r="S247" s="215">
        <f t="shared" si="44"/>
        <v>0</v>
      </c>
    </row>
    <row r="248" spans="1:19" ht="16.5" thickTop="1" thickBot="1" x14ac:dyDescent="0.3">
      <c r="A248" s="20"/>
      <c r="B248" s="319"/>
      <c r="C248" s="25"/>
      <c r="D248" s="211"/>
      <c r="E248" s="211"/>
      <c r="F248" s="211"/>
      <c r="G248" s="211"/>
      <c r="H248" s="213"/>
      <c r="I248" s="211"/>
      <c r="J248" s="211"/>
      <c r="K248" s="211"/>
      <c r="L248" s="216"/>
      <c r="M248" s="216"/>
      <c r="N248" s="216"/>
      <c r="O248" s="216"/>
      <c r="P248" s="227">
        <f t="shared" si="43"/>
        <v>0</v>
      </c>
      <c r="Q248" s="216"/>
      <c r="R248" s="229"/>
      <c r="S248" s="215">
        <f t="shared" si="44"/>
        <v>0</v>
      </c>
    </row>
    <row r="249" spans="1:19" ht="16.5" thickTop="1" thickBot="1" x14ac:dyDescent="0.3">
      <c r="A249" s="20"/>
      <c r="B249" s="316"/>
      <c r="C249" s="25"/>
      <c r="D249" s="211"/>
      <c r="E249" s="211"/>
      <c r="F249" s="211"/>
      <c r="G249" s="211"/>
      <c r="H249" s="213"/>
      <c r="I249" s="211"/>
      <c r="J249" s="211"/>
      <c r="K249" s="211"/>
      <c r="L249" s="216"/>
      <c r="M249" s="216"/>
      <c r="N249" s="216"/>
      <c r="O249" s="216"/>
      <c r="P249" s="227">
        <f t="shared" si="43"/>
        <v>0</v>
      </c>
      <c r="Q249" s="216"/>
      <c r="R249" s="229"/>
      <c r="S249" s="215">
        <f t="shared" si="44"/>
        <v>0</v>
      </c>
    </row>
    <row r="250" spans="1:19" ht="16.5" thickTop="1" thickBot="1" x14ac:dyDescent="0.3">
      <c r="A250" s="20"/>
      <c r="B250" s="312"/>
      <c r="C250" s="25"/>
      <c r="D250" s="211"/>
      <c r="E250" s="211"/>
      <c r="F250" s="211"/>
      <c r="G250" s="211"/>
      <c r="H250" s="213"/>
      <c r="I250" s="211"/>
      <c r="J250" s="211"/>
      <c r="K250" s="211"/>
      <c r="L250" s="216"/>
      <c r="M250" s="216"/>
      <c r="N250" s="216"/>
      <c r="O250" s="216"/>
      <c r="P250" s="227">
        <f t="shared" si="43"/>
        <v>0</v>
      </c>
      <c r="Q250" s="216"/>
      <c r="R250" s="229"/>
      <c r="S250" s="215">
        <f t="shared" si="44"/>
        <v>0</v>
      </c>
    </row>
    <row r="251" spans="1:19" ht="16.5" thickTop="1" thickBot="1" x14ac:dyDescent="0.3">
      <c r="A251" s="20"/>
      <c r="B251" s="316"/>
      <c r="C251" s="25"/>
      <c r="D251" s="211"/>
      <c r="E251" s="211"/>
      <c r="F251" s="211"/>
      <c r="G251" s="211"/>
      <c r="H251" s="213"/>
      <c r="I251" s="211"/>
      <c r="J251" s="211"/>
      <c r="K251" s="211"/>
      <c r="L251" s="216"/>
      <c r="M251" s="216"/>
      <c r="N251" s="216"/>
      <c r="O251" s="216"/>
      <c r="P251" s="227">
        <f t="shared" si="43"/>
        <v>0</v>
      </c>
      <c r="Q251" s="216"/>
      <c r="R251" s="229"/>
      <c r="S251" s="215">
        <f t="shared" si="44"/>
        <v>0</v>
      </c>
    </row>
    <row r="252" spans="1:19" ht="16.5" thickTop="1" thickBot="1" x14ac:dyDescent="0.3">
      <c r="A252" s="20"/>
      <c r="B252" s="312"/>
      <c r="C252" s="25"/>
      <c r="D252" s="211"/>
      <c r="E252" s="211"/>
      <c r="F252" s="211"/>
      <c r="G252" s="211"/>
      <c r="H252" s="213"/>
      <c r="I252" s="211"/>
      <c r="J252" s="211"/>
      <c r="K252" s="211"/>
      <c r="L252" s="216"/>
      <c r="M252" s="216"/>
      <c r="N252" s="216"/>
      <c r="O252" s="216"/>
      <c r="P252" s="227">
        <f t="shared" si="43"/>
        <v>0</v>
      </c>
      <c r="Q252" s="216"/>
      <c r="R252" s="229"/>
      <c r="S252" s="215">
        <f t="shared" si="44"/>
        <v>0</v>
      </c>
    </row>
    <row r="253" spans="1:19" ht="16.5" thickTop="1" thickBot="1" x14ac:dyDescent="0.3">
      <c r="A253" s="20"/>
      <c r="B253" s="312"/>
      <c r="C253" s="25"/>
      <c r="D253" s="211"/>
      <c r="E253" s="211"/>
      <c r="F253" s="211"/>
      <c r="G253" s="211"/>
      <c r="H253" s="213"/>
      <c r="I253" s="211"/>
      <c r="J253" s="211"/>
      <c r="K253" s="211"/>
      <c r="L253" s="216"/>
      <c r="M253" s="216"/>
      <c r="N253" s="216"/>
      <c r="O253" s="216"/>
      <c r="P253" s="227">
        <f t="shared" si="43"/>
        <v>0</v>
      </c>
      <c r="Q253" s="216"/>
      <c r="R253" s="229"/>
      <c r="S253" s="215">
        <f t="shared" si="44"/>
        <v>0</v>
      </c>
    </row>
    <row r="254" spans="1:19" ht="16.5" thickTop="1" thickBot="1" x14ac:dyDescent="0.3">
      <c r="A254" s="20"/>
      <c r="B254" s="314"/>
      <c r="C254" s="25"/>
      <c r="D254" s="211"/>
      <c r="E254" s="211"/>
      <c r="F254" s="211"/>
      <c r="G254" s="211"/>
      <c r="H254" s="213"/>
      <c r="I254" s="211"/>
      <c r="J254" s="211"/>
      <c r="K254" s="211"/>
      <c r="L254" s="216"/>
      <c r="M254" s="216"/>
      <c r="N254" s="216"/>
      <c r="O254" s="216"/>
      <c r="P254" s="227">
        <f t="shared" si="43"/>
        <v>0</v>
      </c>
      <c r="Q254" s="216"/>
      <c r="R254" s="229"/>
      <c r="S254" s="215">
        <f t="shared" si="44"/>
        <v>0</v>
      </c>
    </row>
    <row r="255" spans="1:19" ht="16.5" thickTop="1" thickBot="1" x14ac:dyDescent="0.3">
      <c r="A255" s="20"/>
      <c r="B255" s="312"/>
      <c r="C255" s="25"/>
      <c r="D255" s="211"/>
      <c r="E255" s="211"/>
      <c r="F255" s="211"/>
      <c r="G255" s="211"/>
      <c r="H255" s="213"/>
      <c r="I255" s="211"/>
      <c r="J255" s="211"/>
      <c r="K255" s="211"/>
      <c r="L255" s="216"/>
      <c r="M255" s="216"/>
      <c r="N255" s="216"/>
      <c r="O255" s="216"/>
      <c r="P255" s="227">
        <f t="shared" si="43"/>
        <v>0</v>
      </c>
      <c r="Q255" s="216"/>
      <c r="R255" s="229"/>
      <c r="S255" s="215">
        <f t="shared" si="44"/>
        <v>0</v>
      </c>
    </row>
    <row r="256" spans="1:19" ht="16.5" thickTop="1" thickBot="1" x14ac:dyDescent="0.3">
      <c r="A256" s="20"/>
      <c r="B256" s="312"/>
      <c r="C256" s="25"/>
      <c r="D256" s="211"/>
      <c r="E256" s="211"/>
      <c r="F256" s="211"/>
      <c r="G256" s="211"/>
      <c r="H256" s="213"/>
      <c r="I256" s="211"/>
      <c r="J256" s="211"/>
      <c r="K256" s="211"/>
      <c r="L256" s="216"/>
      <c r="M256" s="216"/>
      <c r="N256" s="216"/>
      <c r="O256" s="216"/>
      <c r="P256" s="227">
        <f t="shared" si="43"/>
        <v>0</v>
      </c>
      <c r="Q256" s="216"/>
      <c r="R256" s="229"/>
      <c r="S256" s="215">
        <f t="shared" si="44"/>
        <v>0</v>
      </c>
    </row>
    <row r="257" spans="1:19" ht="16.5" thickTop="1" thickBot="1" x14ac:dyDescent="0.3">
      <c r="A257" s="20"/>
      <c r="B257" s="312"/>
      <c r="C257" s="25"/>
      <c r="D257" s="211"/>
      <c r="E257" s="211"/>
      <c r="F257" s="211"/>
      <c r="G257" s="211"/>
      <c r="H257" s="213"/>
      <c r="I257" s="211"/>
      <c r="J257" s="211"/>
      <c r="K257" s="211"/>
      <c r="L257" s="216"/>
      <c r="M257" s="216"/>
      <c r="N257" s="216"/>
      <c r="O257" s="216"/>
      <c r="P257" s="227">
        <f t="shared" si="43"/>
        <v>0</v>
      </c>
      <c r="Q257" s="216"/>
      <c r="R257" s="229"/>
      <c r="S257" s="215">
        <f t="shared" si="44"/>
        <v>0</v>
      </c>
    </row>
    <row r="258" spans="1:19" ht="16.5" thickTop="1" thickBot="1" x14ac:dyDescent="0.3">
      <c r="A258" s="20"/>
      <c r="B258" s="317"/>
      <c r="C258" s="25"/>
      <c r="D258" s="211"/>
      <c r="E258" s="211"/>
      <c r="F258" s="211"/>
      <c r="G258" s="211"/>
      <c r="H258" s="213"/>
      <c r="I258" s="211"/>
      <c r="J258" s="211"/>
      <c r="K258" s="211"/>
      <c r="L258" s="216"/>
      <c r="M258" s="216"/>
      <c r="N258" s="216"/>
      <c r="O258" s="216"/>
      <c r="P258" s="227">
        <f t="shared" si="43"/>
        <v>0</v>
      </c>
      <c r="Q258" s="216"/>
      <c r="R258" s="229"/>
      <c r="S258" s="215">
        <f t="shared" si="44"/>
        <v>0</v>
      </c>
    </row>
    <row r="259" spans="1:19" ht="16.5" thickTop="1" thickBot="1" x14ac:dyDescent="0.3">
      <c r="A259" s="20"/>
      <c r="B259" s="314"/>
      <c r="C259" s="25"/>
      <c r="D259" s="211"/>
      <c r="E259" s="211"/>
      <c r="F259" s="211"/>
      <c r="G259" s="211"/>
      <c r="H259" s="213"/>
      <c r="I259" s="211"/>
      <c r="J259" s="211"/>
      <c r="K259" s="211"/>
      <c r="L259" s="211"/>
      <c r="M259" s="211"/>
      <c r="N259" s="211"/>
      <c r="O259" s="211"/>
      <c r="P259" s="227">
        <f t="shared" si="43"/>
        <v>0</v>
      </c>
      <c r="Q259" s="216"/>
      <c r="R259" s="229"/>
      <c r="S259" s="215">
        <f t="shared" si="44"/>
        <v>0</v>
      </c>
    </row>
    <row r="260" spans="1:19" ht="16.5" thickTop="1" thickBot="1" x14ac:dyDescent="0.3">
      <c r="A260" s="20"/>
      <c r="B260" s="316"/>
      <c r="C260" s="25"/>
      <c r="D260" s="211"/>
      <c r="E260" s="211"/>
      <c r="F260" s="211"/>
      <c r="G260" s="211"/>
      <c r="H260" s="213"/>
      <c r="I260" s="211"/>
      <c r="J260" s="211"/>
      <c r="K260" s="211"/>
      <c r="L260" s="221"/>
      <c r="M260" s="221"/>
      <c r="N260" s="221"/>
      <c r="O260" s="221"/>
      <c r="P260" s="227">
        <f t="shared" si="43"/>
        <v>0</v>
      </c>
      <c r="Q260" s="230"/>
      <c r="R260" s="229"/>
      <c r="S260" s="215">
        <f t="shared" si="44"/>
        <v>0</v>
      </c>
    </row>
    <row r="261" spans="1:19" ht="16.5" thickTop="1" thickBot="1" x14ac:dyDescent="0.3">
      <c r="A261" s="31"/>
      <c r="B261" s="312"/>
      <c r="C261" s="27"/>
      <c r="D261" s="219"/>
      <c r="E261" s="219"/>
      <c r="F261" s="219"/>
      <c r="G261" s="219"/>
      <c r="H261" s="220"/>
      <c r="I261" s="219"/>
      <c r="J261" s="219"/>
      <c r="K261" s="219"/>
      <c r="L261" s="231"/>
      <c r="M261" s="231"/>
      <c r="N261" s="231"/>
      <c r="O261" s="235"/>
      <c r="P261" s="227">
        <f t="shared" si="43"/>
        <v>0</v>
      </c>
      <c r="Q261" s="231"/>
      <c r="R261" s="232"/>
      <c r="S261" s="215">
        <f t="shared" si="44"/>
        <v>0</v>
      </c>
    </row>
    <row r="262" spans="1:19" ht="16.5" thickTop="1" thickBot="1" x14ac:dyDescent="0.3">
      <c r="A262" s="194"/>
      <c r="B262" s="195" t="str">
        <f>B229</f>
        <v>carried forward*</v>
      </c>
      <c r="C262" s="102"/>
      <c r="D262" s="224">
        <f t="shared" ref="D262:O262" si="47">SUM(D236:D261)</f>
        <v>0</v>
      </c>
      <c r="E262" s="224">
        <f t="shared" si="47"/>
        <v>0</v>
      </c>
      <c r="F262" s="224">
        <f t="shared" si="47"/>
        <v>0</v>
      </c>
      <c r="G262" s="224">
        <f t="shared" si="47"/>
        <v>0</v>
      </c>
      <c r="H262" s="224">
        <f t="shared" si="47"/>
        <v>0</v>
      </c>
      <c r="I262" s="224">
        <f t="shared" si="47"/>
        <v>0</v>
      </c>
      <c r="J262" s="224">
        <f t="shared" si="47"/>
        <v>0</v>
      </c>
      <c r="K262" s="224">
        <f t="shared" si="47"/>
        <v>0</v>
      </c>
      <c r="L262" s="224">
        <f t="shared" si="47"/>
        <v>0</v>
      </c>
      <c r="M262" s="224">
        <f t="shared" si="47"/>
        <v>0</v>
      </c>
      <c r="N262" s="224">
        <f t="shared" si="47"/>
        <v>0</v>
      </c>
      <c r="O262" s="224">
        <f t="shared" si="47"/>
        <v>0</v>
      </c>
      <c r="P262" s="212">
        <f>SUM(P236:P261)</f>
        <v>0</v>
      </c>
      <c r="Q262" s="224">
        <f>SUM(Q236:Q261)</f>
        <v>0</v>
      </c>
      <c r="R262" s="233"/>
      <c r="S262" s="224">
        <f>SUM(S236:S261)</f>
        <v>0</v>
      </c>
    </row>
    <row r="263" spans="1:19" ht="15.75" thickTop="1" x14ac:dyDescent="0.25">
      <c r="C263" s="104"/>
      <c r="D263" s="107"/>
    </row>
    <row r="264" spans="1:19" x14ac:dyDescent="0.25">
      <c r="C264" s="109"/>
      <c r="D264" s="107"/>
      <c r="L264" s="2" t="s">
        <v>172</v>
      </c>
      <c r="P264" s="105" t="s">
        <v>173</v>
      </c>
      <c r="Q264" s="106">
        <f ca="1">TODAY()</f>
        <v>45656</v>
      </c>
    </row>
    <row r="265" spans="1:19" x14ac:dyDescent="0.25">
      <c r="B265" s="4" t="str">
        <f>+B34</f>
        <v>Enter all cash and cheques in receipt date order in the approproate column 1 to 7</v>
      </c>
      <c r="C265" s="109"/>
      <c r="D265" s="107"/>
      <c r="J265" s="2"/>
      <c r="N265" s="105"/>
      <c r="O265" s="106"/>
    </row>
    <row r="266" spans="1:19" x14ac:dyDescent="0.25">
      <c r="B266" s="4" t="str">
        <f>+B35</f>
        <v>Enter total paid into bank on paying in slip in column 8</v>
      </c>
      <c r="C266" s="109"/>
      <c r="D266" s="107"/>
      <c r="J266" s="2"/>
      <c r="N266" s="105"/>
      <c r="O266" s="106"/>
    </row>
    <row r="267" spans="1:19" x14ac:dyDescent="0.25">
      <c r="B267" s="4" t="str">
        <f>+B36</f>
        <v xml:space="preserve">            *All column Totals are automatically carried forward.</v>
      </c>
      <c r="C267" s="109"/>
      <c r="D267" s="107"/>
      <c r="J267" s="2"/>
      <c r="N267" s="105"/>
      <c r="O267" s="106"/>
      <c r="Q267" s="4" t="s">
        <v>185</v>
      </c>
    </row>
    <row r="268" spans="1:19" ht="15.75" thickBot="1" x14ac:dyDescent="0.3">
      <c r="C268" s="109"/>
      <c r="D268" s="107"/>
      <c r="J268" s="2"/>
      <c r="N268" s="105"/>
      <c r="O268" s="106"/>
    </row>
    <row r="269" spans="1:19" ht="16.5" thickTop="1" thickBot="1" x14ac:dyDescent="0.3">
      <c r="A269" s="198"/>
      <c r="B269" s="28" t="str">
        <f>B236</f>
        <v>brought forward</v>
      </c>
      <c r="C269" s="19"/>
      <c r="D269" s="227">
        <f t="shared" ref="D269:Q269" si="48">+D262</f>
        <v>0</v>
      </c>
      <c r="E269" s="227">
        <f t="shared" si="48"/>
        <v>0</v>
      </c>
      <c r="F269" s="227">
        <f t="shared" si="48"/>
        <v>0</v>
      </c>
      <c r="G269" s="227">
        <f t="shared" si="48"/>
        <v>0</v>
      </c>
      <c r="H269" s="227">
        <f t="shared" si="48"/>
        <v>0</v>
      </c>
      <c r="I269" s="227">
        <f t="shared" si="48"/>
        <v>0</v>
      </c>
      <c r="J269" s="227">
        <f t="shared" si="48"/>
        <v>0</v>
      </c>
      <c r="K269" s="227">
        <f t="shared" si="48"/>
        <v>0</v>
      </c>
      <c r="L269" s="227">
        <f t="shared" si="48"/>
        <v>0</v>
      </c>
      <c r="M269" s="227">
        <f t="shared" si="48"/>
        <v>0</v>
      </c>
      <c r="N269" s="227">
        <f t="shared" si="48"/>
        <v>0</v>
      </c>
      <c r="O269" s="227">
        <f t="shared" si="48"/>
        <v>0</v>
      </c>
      <c r="P269" s="227">
        <f t="shared" si="48"/>
        <v>0</v>
      </c>
      <c r="Q269" s="227">
        <f t="shared" si="48"/>
        <v>0</v>
      </c>
      <c r="R269" s="234"/>
      <c r="S269" s="215">
        <f>+S262</f>
        <v>0</v>
      </c>
    </row>
    <row r="270" spans="1:19" ht="16.5" thickTop="1" thickBot="1" x14ac:dyDescent="0.3">
      <c r="A270" s="20"/>
      <c r="B270" s="314"/>
      <c r="C270" s="24"/>
      <c r="D270" s="211"/>
      <c r="E270" s="211"/>
      <c r="F270" s="211"/>
      <c r="G270" s="211"/>
      <c r="H270" s="213"/>
      <c r="I270" s="211"/>
      <c r="J270" s="211"/>
      <c r="K270" s="211"/>
      <c r="L270" s="216"/>
      <c r="M270" s="216"/>
      <c r="N270" s="216"/>
      <c r="O270" s="216"/>
      <c r="P270" s="227">
        <f t="shared" ref="P270:P294" si="49">SUM(D270:O270)</f>
        <v>0</v>
      </c>
      <c r="Q270" s="211"/>
      <c r="R270" s="229"/>
      <c r="S270" s="215">
        <f t="shared" ref="S270:S294" si="50">IF(R270="",Q270,"")</f>
        <v>0</v>
      </c>
    </row>
    <row r="271" spans="1:19" ht="16.5" thickTop="1" thickBot="1" x14ac:dyDescent="0.3">
      <c r="A271" s="20"/>
      <c r="B271" s="313"/>
      <c r="C271" s="25"/>
      <c r="D271" s="211"/>
      <c r="E271" s="211"/>
      <c r="F271" s="211"/>
      <c r="G271" s="211"/>
      <c r="H271" s="213"/>
      <c r="I271" s="211"/>
      <c r="J271" s="211"/>
      <c r="K271" s="211"/>
      <c r="L271" s="216"/>
      <c r="M271" s="216"/>
      <c r="N271" s="216"/>
      <c r="O271" s="216"/>
      <c r="P271" s="227">
        <f t="shared" si="49"/>
        <v>0</v>
      </c>
      <c r="Q271" s="211"/>
      <c r="R271" s="229"/>
      <c r="S271" s="215">
        <f t="shared" si="50"/>
        <v>0</v>
      </c>
    </row>
    <row r="272" spans="1:19" ht="16.5" thickTop="1" thickBot="1" x14ac:dyDescent="0.3">
      <c r="A272" s="20"/>
      <c r="B272" s="313"/>
      <c r="C272" s="25"/>
      <c r="D272" s="211"/>
      <c r="E272" s="211"/>
      <c r="F272" s="211"/>
      <c r="G272" s="211"/>
      <c r="H272" s="213"/>
      <c r="I272" s="211"/>
      <c r="J272" s="211"/>
      <c r="K272" s="211"/>
      <c r="L272" s="216"/>
      <c r="M272" s="216"/>
      <c r="N272" s="216"/>
      <c r="O272" s="216"/>
      <c r="P272" s="227">
        <f t="shared" si="49"/>
        <v>0</v>
      </c>
      <c r="Q272" s="216"/>
      <c r="R272" s="229"/>
      <c r="S272" s="215">
        <f t="shared" si="50"/>
        <v>0</v>
      </c>
    </row>
    <row r="273" spans="1:19" ht="16.5" thickTop="1" thickBot="1" x14ac:dyDescent="0.3">
      <c r="A273" s="193"/>
      <c r="B273" s="315"/>
      <c r="C273" s="25"/>
      <c r="D273" s="211"/>
      <c r="E273" s="211"/>
      <c r="F273" s="211"/>
      <c r="G273" s="211"/>
      <c r="H273" s="213"/>
      <c r="I273" s="211"/>
      <c r="J273" s="211"/>
      <c r="K273" s="211"/>
      <c r="L273" s="216"/>
      <c r="M273" s="216"/>
      <c r="N273" s="216"/>
      <c r="O273" s="216"/>
      <c r="P273" s="227">
        <f t="shared" si="49"/>
        <v>0</v>
      </c>
      <c r="Q273" s="216"/>
      <c r="R273" s="229"/>
      <c r="S273" s="215">
        <f t="shared" si="50"/>
        <v>0</v>
      </c>
    </row>
    <row r="274" spans="1:19" ht="16.5" thickTop="1" thickBot="1" x14ac:dyDescent="0.3">
      <c r="A274" s="20"/>
      <c r="B274" s="316"/>
      <c r="C274" s="25"/>
      <c r="D274" s="211"/>
      <c r="E274" s="211"/>
      <c r="F274" s="211"/>
      <c r="G274" s="211"/>
      <c r="H274" s="213"/>
      <c r="I274" s="211"/>
      <c r="J274" s="211"/>
      <c r="K274" s="211"/>
      <c r="L274" s="216"/>
      <c r="M274" s="216"/>
      <c r="N274" s="216"/>
      <c r="O274" s="216"/>
      <c r="P274" s="227">
        <f t="shared" ref="P274:P276" si="51">SUM(D274:O274)</f>
        <v>0</v>
      </c>
      <c r="Q274" s="216"/>
      <c r="R274" s="229"/>
      <c r="S274" s="215">
        <f t="shared" ref="S274:S276" si="52">IF(R274="",Q274,"")</f>
        <v>0</v>
      </c>
    </row>
    <row r="275" spans="1:19" ht="16.5" thickTop="1" thickBot="1" x14ac:dyDescent="0.3">
      <c r="A275" s="20"/>
      <c r="B275" s="312"/>
      <c r="C275" s="25"/>
      <c r="D275" s="211"/>
      <c r="E275" s="211"/>
      <c r="F275" s="211"/>
      <c r="G275" s="211"/>
      <c r="H275" s="213"/>
      <c r="I275" s="211"/>
      <c r="J275" s="211"/>
      <c r="K275" s="211"/>
      <c r="L275" s="216"/>
      <c r="M275" s="216"/>
      <c r="N275" s="216"/>
      <c r="O275" s="216"/>
      <c r="P275" s="227">
        <f t="shared" si="51"/>
        <v>0</v>
      </c>
      <c r="Q275" s="216"/>
      <c r="R275" s="229"/>
      <c r="S275" s="215">
        <f t="shared" si="52"/>
        <v>0</v>
      </c>
    </row>
    <row r="276" spans="1:19" ht="16.5" thickTop="1" thickBot="1" x14ac:dyDescent="0.3">
      <c r="A276" s="20"/>
      <c r="B276" s="312"/>
      <c r="C276" s="25"/>
      <c r="D276" s="211"/>
      <c r="E276" s="211"/>
      <c r="F276" s="211"/>
      <c r="G276" s="211"/>
      <c r="H276" s="213"/>
      <c r="I276" s="211"/>
      <c r="J276" s="211"/>
      <c r="K276" s="211"/>
      <c r="L276" s="216"/>
      <c r="M276" s="216"/>
      <c r="N276" s="216"/>
      <c r="O276" s="216"/>
      <c r="P276" s="227">
        <f t="shared" si="51"/>
        <v>0</v>
      </c>
      <c r="Q276" s="216"/>
      <c r="R276" s="229"/>
      <c r="S276" s="215">
        <f t="shared" si="52"/>
        <v>0</v>
      </c>
    </row>
    <row r="277" spans="1:19" ht="16.5" thickTop="1" thickBot="1" x14ac:dyDescent="0.3">
      <c r="A277" s="20"/>
      <c r="B277" s="312"/>
      <c r="C277" s="29"/>
      <c r="D277" s="211"/>
      <c r="E277" s="211"/>
      <c r="F277" s="211"/>
      <c r="G277" s="211"/>
      <c r="H277" s="213"/>
      <c r="I277" s="211"/>
      <c r="J277" s="211"/>
      <c r="K277" s="211"/>
      <c r="L277" s="216"/>
      <c r="M277" s="216"/>
      <c r="N277" s="216"/>
      <c r="O277" s="216"/>
      <c r="P277" s="227">
        <f t="shared" si="49"/>
        <v>0</v>
      </c>
      <c r="Q277" s="216"/>
      <c r="R277" s="229"/>
      <c r="S277" s="215">
        <f t="shared" si="50"/>
        <v>0</v>
      </c>
    </row>
    <row r="278" spans="1:19" ht="16.5" thickTop="1" thickBot="1" x14ac:dyDescent="0.3">
      <c r="A278" s="20"/>
      <c r="B278" s="312"/>
      <c r="C278" s="22"/>
      <c r="D278" s="211"/>
      <c r="E278" s="211"/>
      <c r="F278" s="211"/>
      <c r="G278" s="211"/>
      <c r="H278" s="213"/>
      <c r="I278" s="211"/>
      <c r="J278" s="211"/>
      <c r="K278" s="211"/>
      <c r="L278" s="216"/>
      <c r="M278" s="216"/>
      <c r="N278" s="216"/>
      <c r="O278" s="216"/>
      <c r="P278" s="227">
        <f t="shared" si="49"/>
        <v>0</v>
      </c>
      <c r="Q278" s="216"/>
      <c r="R278" s="229"/>
      <c r="S278" s="215">
        <f t="shared" si="50"/>
        <v>0</v>
      </c>
    </row>
    <row r="279" spans="1:19" ht="16.5" thickTop="1" thickBot="1" x14ac:dyDescent="0.3">
      <c r="A279" s="20"/>
      <c r="B279" s="314"/>
      <c r="C279" s="22"/>
      <c r="D279" s="211"/>
      <c r="E279" s="211"/>
      <c r="F279" s="211"/>
      <c r="G279" s="211"/>
      <c r="H279" s="213"/>
      <c r="I279" s="211"/>
      <c r="J279" s="211"/>
      <c r="K279" s="211"/>
      <c r="L279" s="216"/>
      <c r="M279" s="216"/>
      <c r="N279" s="216"/>
      <c r="O279" s="216"/>
      <c r="P279" s="227">
        <f t="shared" si="49"/>
        <v>0</v>
      </c>
      <c r="Q279" s="216"/>
      <c r="R279" s="229"/>
      <c r="S279" s="215">
        <f t="shared" si="50"/>
        <v>0</v>
      </c>
    </row>
    <row r="280" spans="1:19" ht="16.5" thickTop="1" thickBot="1" x14ac:dyDescent="0.3">
      <c r="A280" s="20"/>
      <c r="B280" s="312"/>
      <c r="C280" s="25"/>
      <c r="D280" s="211"/>
      <c r="E280" s="211"/>
      <c r="F280" s="211"/>
      <c r="G280" s="211"/>
      <c r="H280" s="213"/>
      <c r="I280" s="211"/>
      <c r="J280" s="211"/>
      <c r="K280" s="211"/>
      <c r="L280" s="216"/>
      <c r="M280" s="216"/>
      <c r="N280" s="216"/>
      <c r="O280" s="216"/>
      <c r="P280" s="227">
        <f t="shared" si="49"/>
        <v>0</v>
      </c>
      <c r="Q280" s="216"/>
      <c r="R280" s="229"/>
      <c r="S280" s="215">
        <f t="shared" si="50"/>
        <v>0</v>
      </c>
    </row>
    <row r="281" spans="1:19" ht="16.5" thickTop="1" thickBot="1" x14ac:dyDescent="0.3">
      <c r="A281" s="20"/>
      <c r="B281" s="319"/>
      <c r="C281" s="25"/>
      <c r="D281" s="211"/>
      <c r="E281" s="211"/>
      <c r="F281" s="211"/>
      <c r="G281" s="211"/>
      <c r="H281" s="213"/>
      <c r="I281" s="211"/>
      <c r="J281" s="211"/>
      <c r="K281" s="211"/>
      <c r="L281" s="216"/>
      <c r="M281" s="216"/>
      <c r="N281" s="216"/>
      <c r="O281" s="216"/>
      <c r="P281" s="227">
        <f t="shared" si="49"/>
        <v>0</v>
      </c>
      <c r="Q281" s="216"/>
      <c r="R281" s="229"/>
      <c r="S281" s="215">
        <f t="shared" si="50"/>
        <v>0</v>
      </c>
    </row>
    <row r="282" spans="1:19" ht="16.5" thickTop="1" thickBot="1" x14ac:dyDescent="0.3">
      <c r="A282" s="20"/>
      <c r="B282" s="316"/>
      <c r="C282" s="25"/>
      <c r="D282" s="211"/>
      <c r="E282" s="211"/>
      <c r="F282" s="211"/>
      <c r="G282" s="211"/>
      <c r="H282" s="213"/>
      <c r="I282" s="211"/>
      <c r="J282" s="211"/>
      <c r="K282" s="211"/>
      <c r="L282" s="216"/>
      <c r="M282" s="216"/>
      <c r="N282" s="216"/>
      <c r="O282" s="216"/>
      <c r="P282" s="227">
        <f t="shared" si="49"/>
        <v>0</v>
      </c>
      <c r="Q282" s="216"/>
      <c r="R282" s="229"/>
      <c r="S282" s="215">
        <f t="shared" si="50"/>
        <v>0</v>
      </c>
    </row>
    <row r="283" spans="1:19" ht="16.5" thickTop="1" thickBot="1" x14ac:dyDescent="0.3">
      <c r="A283" s="20"/>
      <c r="B283" s="312"/>
      <c r="C283" s="25"/>
      <c r="D283" s="211"/>
      <c r="E283" s="211"/>
      <c r="F283" s="211"/>
      <c r="G283" s="211"/>
      <c r="H283" s="213"/>
      <c r="I283" s="211"/>
      <c r="J283" s="211"/>
      <c r="K283" s="211"/>
      <c r="L283" s="216"/>
      <c r="M283" s="216"/>
      <c r="N283" s="216"/>
      <c r="O283" s="216"/>
      <c r="P283" s="227">
        <f t="shared" si="49"/>
        <v>0</v>
      </c>
      <c r="Q283" s="216"/>
      <c r="R283" s="229"/>
      <c r="S283" s="215">
        <f t="shared" si="50"/>
        <v>0</v>
      </c>
    </row>
    <row r="284" spans="1:19" ht="16.5" thickTop="1" thickBot="1" x14ac:dyDescent="0.3">
      <c r="A284" s="20"/>
      <c r="B284" s="316"/>
      <c r="C284" s="25"/>
      <c r="D284" s="211"/>
      <c r="E284" s="211"/>
      <c r="F284" s="211"/>
      <c r="G284" s="211"/>
      <c r="H284" s="213"/>
      <c r="I284" s="211"/>
      <c r="J284" s="211"/>
      <c r="K284" s="211"/>
      <c r="L284" s="216"/>
      <c r="M284" s="216"/>
      <c r="N284" s="216"/>
      <c r="O284" s="216"/>
      <c r="P284" s="227">
        <f t="shared" si="49"/>
        <v>0</v>
      </c>
      <c r="Q284" s="216"/>
      <c r="R284" s="229"/>
      <c r="S284" s="215">
        <f t="shared" si="50"/>
        <v>0</v>
      </c>
    </row>
    <row r="285" spans="1:19" ht="16.5" thickTop="1" thickBot="1" x14ac:dyDescent="0.3">
      <c r="A285" s="20"/>
      <c r="B285" s="312"/>
      <c r="C285" s="25"/>
      <c r="D285" s="211"/>
      <c r="E285" s="211"/>
      <c r="F285" s="211"/>
      <c r="G285" s="211"/>
      <c r="H285" s="213"/>
      <c r="I285" s="211"/>
      <c r="J285" s="211"/>
      <c r="K285" s="211"/>
      <c r="L285" s="216"/>
      <c r="M285" s="216"/>
      <c r="N285" s="216"/>
      <c r="O285" s="216"/>
      <c r="P285" s="227">
        <f t="shared" si="49"/>
        <v>0</v>
      </c>
      <c r="Q285" s="216"/>
      <c r="R285" s="229"/>
      <c r="S285" s="215">
        <f t="shared" si="50"/>
        <v>0</v>
      </c>
    </row>
    <row r="286" spans="1:19" ht="16.5" thickTop="1" thickBot="1" x14ac:dyDescent="0.3">
      <c r="A286" s="20"/>
      <c r="B286" s="312"/>
      <c r="C286" s="25"/>
      <c r="D286" s="211"/>
      <c r="E286" s="211"/>
      <c r="F286" s="211"/>
      <c r="G286" s="211"/>
      <c r="H286" s="213"/>
      <c r="I286" s="211"/>
      <c r="J286" s="211"/>
      <c r="K286" s="211"/>
      <c r="L286" s="216"/>
      <c r="M286" s="216"/>
      <c r="N286" s="216"/>
      <c r="O286" s="216"/>
      <c r="P286" s="227">
        <f t="shared" si="49"/>
        <v>0</v>
      </c>
      <c r="Q286" s="216"/>
      <c r="R286" s="229"/>
      <c r="S286" s="215">
        <f t="shared" si="50"/>
        <v>0</v>
      </c>
    </row>
    <row r="287" spans="1:19" ht="16.5" thickTop="1" thickBot="1" x14ac:dyDescent="0.3">
      <c r="A287" s="20"/>
      <c r="B287" s="314"/>
      <c r="C287" s="25"/>
      <c r="D287" s="211"/>
      <c r="E287" s="211"/>
      <c r="F287" s="211"/>
      <c r="G287" s="211"/>
      <c r="H287" s="213"/>
      <c r="I287" s="211"/>
      <c r="J287" s="211"/>
      <c r="K287" s="211"/>
      <c r="L287" s="216"/>
      <c r="M287" s="216"/>
      <c r="N287" s="216"/>
      <c r="O287" s="216"/>
      <c r="P287" s="227">
        <f t="shared" si="49"/>
        <v>0</v>
      </c>
      <c r="Q287" s="216"/>
      <c r="R287" s="229"/>
      <c r="S287" s="215">
        <f t="shared" si="50"/>
        <v>0</v>
      </c>
    </row>
    <row r="288" spans="1:19" ht="16.5" thickTop="1" thickBot="1" x14ac:dyDescent="0.3">
      <c r="A288" s="20"/>
      <c r="B288" s="312"/>
      <c r="C288" s="25"/>
      <c r="D288" s="211"/>
      <c r="E288" s="211"/>
      <c r="F288" s="211"/>
      <c r="G288" s="211"/>
      <c r="H288" s="213"/>
      <c r="I288" s="211"/>
      <c r="J288" s="211"/>
      <c r="K288" s="211"/>
      <c r="L288" s="216"/>
      <c r="M288" s="216"/>
      <c r="N288" s="216"/>
      <c r="O288" s="216"/>
      <c r="P288" s="227">
        <f t="shared" si="49"/>
        <v>0</v>
      </c>
      <c r="Q288" s="216"/>
      <c r="R288" s="229"/>
      <c r="S288" s="215">
        <f t="shared" si="50"/>
        <v>0</v>
      </c>
    </row>
    <row r="289" spans="1:19" ht="16.5" thickTop="1" thickBot="1" x14ac:dyDescent="0.3">
      <c r="A289" s="20"/>
      <c r="B289" s="312"/>
      <c r="C289" s="25"/>
      <c r="D289" s="211"/>
      <c r="E289" s="211"/>
      <c r="F289" s="211"/>
      <c r="G289" s="211"/>
      <c r="H289" s="213"/>
      <c r="I289" s="211"/>
      <c r="J289" s="211"/>
      <c r="K289" s="211"/>
      <c r="L289" s="216"/>
      <c r="M289" s="216"/>
      <c r="N289" s="216"/>
      <c r="O289" s="216"/>
      <c r="P289" s="227">
        <f t="shared" si="49"/>
        <v>0</v>
      </c>
      <c r="Q289" s="216"/>
      <c r="R289" s="229"/>
      <c r="S289" s="215">
        <f t="shared" si="50"/>
        <v>0</v>
      </c>
    </row>
    <row r="290" spans="1:19" ht="16.5" thickTop="1" thickBot="1" x14ac:dyDescent="0.3">
      <c r="A290" s="20"/>
      <c r="B290" s="312"/>
      <c r="C290" s="25"/>
      <c r="D290" s="211"/>
      <c r="E290" s="211"/>
      <c r="F290" s="211"/>
      <c r="G290" s="211"/>
      <c r="H290" s="213"/>
      <c r="I290" s="211"/>
      <c r="J290" s="211"/>
      <c r="K290" s="211"/>
      <c r="L290" s="216"/>
      <c r="M290" s="216"/>
      <c r="N290" s="216"/>
      <c r="O290" s="216"/>
      <c r="P290" s="227">
        <f t="shared" si="49"/>
        <v>0</v>
      </c>
      <c r="Q290" s="216"/>
      <c r="R290" s="229"/>
      <c r="S290" s="215">
        <f t="shared" si="50"/>
        <v>0</v>
      </c>
    </row>
    <row r="291" spans="1:19" ht="16.5" thickTop="1" thickBot="1" x14ac:dyDescent="0.3">
      <c r="A291" s="20"/>
      <c r="B291" s="317"/>
      <c r="C291" s="25"/>
      <c r="D291" s="211"/>
      <c r="E291" s="211"/>
      <c r="F291" s="211"/>
      <c r="G291" s="211"/>
      <c r="H291" s="213"/>
      <c r="I291" s="211"/>
      <c r="J291" s="211"/>
      <c r="K291" s="211"/>
      <c r="L291" s="216"/>
      <c r="M291" s="216"/>
      <c r="N291" s="216"/>
      <c r="O291" s="216"/>
      <c r="P291" s="227">
        <f t="shared" si="49"/>
        <v>0</v>
      </c>
      <c r="Q291" s="216"/>
      <c r="R291" s="229"/>
      <c r="S291" s="215">
        <f t="shared" si="50"/>
        <v>0</v>
      </c>
    </row>
    <row r="292" spans="1:19" ht="16.5" thickTop="1" thickBot="1" x14ac:dyDescent="0.3">
      <c r="A292" s="20"/>
      <c r="B292" s="314"/>
      <c r="C292" s="25"/>
      <c r="D292" s="211"/>
      <c r="E292" s="211"/>
      <c r="F292" s="211"/>
      <c r="G292" s="211"/>
      <c r="H292" s="213"/>
      <c r="I292" s="211"/>
      <c r="J292" s="211"/>
      <c r="K292" s="211"/>
      <c r="L292" s="211"/>
      <c r="M292" s="211"/>
      <c r="N292" s="211"/>
      <c r="O292" s="211"/>
      <c r="P292" s="227">
        <f t="shared" si="49"/>
        <v>0</v>
      </c>
      <c r="Q292" s="216"/>
      <c r="R292" s="229"/>
      <c r="S292" s="215">
        <f t="shared" si="50"/>
        <v>0</v>
      </c>
    </row>
    <row r="293" spans="1:19" ht="16.5" thickTop="1" thickBot="1" x14ac:dyDescent="0.3">
      <c r="A293" s="20"/>
      <c r="B293" s="316"/>
      <c r="C293" s="25"/>
      <c r="D293" s="211"/>
      <c r="E293" s="211"/>
      <c r="F293" s="211"/>
      <c r="G293" s="211"/>
      <c r="H293" s="213"/>
      <c r="I293" s="211"/>
      <c r="J293" s="211"/>
      <c r="K293" s="211"/>
      <c r="L293" s="221"/>
      <c r="M293" s="221"/>
      <c r="N293" s="221"/>
      <c r="O293" s="221"/>
      <c r="P293" s="227">
        <f t="shared" si="49"/>
        <v>0</v>
      </c>
      <c r="Q293" s="230"/>
      <c r="R293" s="229"/>
      <c r="S293" s="215">
        <f t="shared" si="50"/>
        <v>0</v>
      </c>
    </row>
    <row r="294" spans="1:19" ht="16.5" thickTop="1" thickBot="1" x14ac:dyDescent="0.3">
      <c r="A294" s="31"/>
      <c r="B294" s="312"/>
      <c r="C294" s="27"/>
      <c r="D294" s="219"/>
      <c r="E294" s="219"/>
      <c r="F294" s="219"/>
      <c r="G294" s="219"/>
      <c r="H294" s="220"/>
      <c r="I294" s="219"/>
      <c r="J294" s="219"/>
      <c r="K294" s="219"/>
      <c r="L294" s="231"/>
      <c r="M294" s="231"/>
      <c r="N294" s="231"/>
      <c r="O294" s="235"/>
      <c r="P294" s="227">
        <f t="shared" si="49"/>
        <v>0</v>
      </c>
      <c r="Q294" s="231"/>
      <c r="R294" s="232"/>
      <c r="S294" s="215">
        <f t="shared" si="50"/>
        <v>0</v>
      </c>
    </row>
    <row r="295" spans="1:19" ht="16.5" thickTop="1" thickBot="1" x14ac:dyDescent="0.3">
      <c r="A295" s="194"/>
      <c r="B295" s="195" t="str">
        <f>B262</f>
        <v>carried forward*</v>
      </c>
      <c r="C295" s="102"/>
      <c r="D295" s="224">
        <f t="shared" ref="D295:O295" si="53">SUM(D269:D294)</f>
        <v>0</v>
      </c>
      <c r="E295" s="224">
        <f t="shared" si="53"/>
        <v>0</v>
      </c>
      <c r="F295" s="224">
        <f t="shared" si="53"/>
        <v>0</v>
      </c>
      <c r="G295" s="224">
        <f t="shared" si="53"/>
        <v>0</v>
      </c>
      <c r="H295" s="224">
        <f t="shared" si="53"/>
        <v>0</v>
      </c>
      <c r="I295" s="224">
        <f t="shared" si="53"/>
        <v>0</v>
      </c>
      <c r="J295" s="224">
        <f t="shared" si="53"/>
        <v>0</v>
      </c>
      <c r="K295" s="224">
        <f t="shared" si="53"/>
        <v>0</v>
      </c>
      <c r="L295" s="224">
        <f t="shared" si="53"/>
        <v>0</v>
      </c>
      <c r="M295" s="224">
        <f t="shared" si="53"/>
        <v>0</v>
      </c>
      <c r="N295" s="224">
        <f t="shared" si="53"/>
        <v>0</v>
      </c>
      <c r="O295" s="224">
        <f t="shared" si="53"/>
        <v>0</v>
      </c>
      <c r="P295" s="212">
        <f>SUM(P269:P294)</f>
        <v>0</v>
      </c>
      <c r="Q295" s="224">
        <f>SUM(Q269:Q294)</f>
        <v>0</v>
      </c>
      <c r="R295" s="233"/>
      <c r="S295" s="224">
        <f>SUM(S269:S294)</f>
        <v>0</v>
      </c>
    </row>
    <row r="296" spans="1:19" ht="15.75" thickTop="1" x14ac:dyDescent="0.25">
      <c r="C296" s="104"/>
      <c r="D296" s="107"/>
    </row>
    <row r="297" spans="1:19" x14ac:dyDescent="0.25">
      <c r="C297" s="104"/>
      <c r="D297" s="107"/>
      <c r="L297" s="2" t="s">
        <v>172</v>
      </c>
      <c r="P297" s="105" t="s">
        <v>173</v>
      </c>
      <c r="Q297" s="106">
        <f ca="1">TODAY()</f>
        <v>45656</v>
      </c>
    </row>
    <row r="298" spans="1:19" x14ac:dyDescent="0.25">
      <c r="B298" s="4" t="str">
        <f>+B34</f>
        <v>Enter all cash and cheques in receipt date order in the approproate column 1 to 7</v>
      </c>
      <c r="C298" s="104"/>
      <c r="D298" s="107"/>
      <c r="J298" s="2"/>
      <c r="N298" s="105"/>
      <c r="O298" s="106"/>
    </row>
    <row r="299" spans="1:19" x14ac:dyDescent="0.25">
      <c r="B299" s="4" t="str">
        <f>+B35</f>
        <v>Enter total paid into bank on paying in slip in column 8</v>
      </c>
      <c r="C299" s="104"/>
      <c r="D299" s="107"/>
      <c r="J299" s="2"/>
      <c r="N299" s="105"/>
      <c r="O299" s="106"/>
    </row>
    <row r="300" spans="1:19" x14ac:dyDescent="0.25">
      <c r="B300" s="4" t="str">
        <f>+B36</f>
        <v xml:space="preserve">            *All column Totals are automatically carried forward.</v>
      </c>
      <c r="C300" s="104"/>
      <c r="D300" s="107"/>
      <c r="J300" s="2"/>
      <c r="N300" s="105"/>
      <c r="O300" s="106"/>
      <c r="Q300" s="4" t="s">
        <v>186</v>
      </c>
    </row>
    <row r="301" spans="1:19" ht="15.75" thickBot="1" x14ac:dyDescent="0.3">
      <c r="C301" s="104"/>
      <c r="D301" s="107"/>
      <c r="J301" s="2"/>
      <c r="N301" s="105"/>
      <c r="O301" s="106"/>
    </row>
    <row r="302" spans="1:19" ht="16.5" thickTop="1" thickBot="1" x14ac:dyDescent="0.3">
      <c r="A302" s="198"/>
      <c r="B302" s="28" t="str">
        <f>B269</f>
        <v>brought forward</v>
      </c>
      <c r="C302" s="19"/>
      <c r="D302" s="227">
        <f t="shared" ref="D302:Q302" si="54">+D295</f>
        <v>0</v>
      </c>
      <c r="E302" s="227">
        <f t="shared" si="54"/>
        <v>0</v>
      </c>
      <c r="F302" s="227">
        <f t="shared" si="54"/>
        <v>0</v>
      </c>
      <c r="G302" s="227">
        <f t="shared" si="54"/>
        <v>0</v>
      </c>
      <c r="H302" s="227">
        <f t="shared" si="54"/>
        <v>0</v>
      </c>
      <c r="I302" s="227">
        <f t="shared" si="54"/>
        <v>0</v>
      </c>
      <c r="J302" s="227">
        <f t="shared" si="54"/>
        <v>0</v>
      </c>
      <c r="K302" s="227">
        <f t="shared" si="54"/>
        <v>0</v>
      </c>
      <c r="L302" s="227">
        <f t="shared" si="54"/>
        <v>0</v>
      </c>
      <c r="M302" s="227">
        <f t="shared" si="54"/>
        <v>0</v>
      </c>
      <c r="N302" s="227">
        <f t="shared" si="54"/>
        <v>0</v>
      </c>
      <c r="O302" s="227">
        <f t="shared" si="54"/>
        <v>0</v>
      </c>
      <c r="P302" s="227">
        <f t="shared" si="54"/>
        <v>0</v>
      </c>
      <c r="Q302" s="227">
        <f t="shared" si="54"/>
        <v>0</v>
      </c>
      <c r="R302" s="234"/>
      <c r="S302" s="215">
        <f>+S295</f>
        <v>0</v>
      </c>
    </row>
    <row r="303" spans="1:19" ht="16.5" thickTop="1" thickBot="1" x14ac:dyDescent="0.3">
      <c r="A303" s="20"/>
      <c r="B303" s="312"/>
      <c r="C303" s="25"/>
      <c r="D303" s="211"/>
      <c r="E303" s="211"/>
      <c r="F303" s="211"/>
      <c r="G303" s="211"/>
      <c r="H303" s="213"/>
      <c r="I303" s="211"/>
      <c r="J303" s="211"/>
      <c r="K303" s="211"/>
      <c r="L303" s="216"/>
      <c r="M303" s="216"/>
      <c r="N303" s="216"/>
      <c r="O303" s="216"/>
      <c r="P303" s="227">
        <f t="shared" ref="P303:P327" si="55">SUM(D303:O303)</f>
        <v>0</v>
      </c>
      <c r="Q303" s="211"/>
      <c r="R303" s="229"/>
      <c r="S303" s="215">
        <f t="shared" ref="S303:S327" si="56">IF(R303="",Q303,"")</f>
        <v>0</v>
      </c>
    </row>
    <row r="304" spans="1:19" ht="16.5" thickTop="1" thickBot="1" x14ac:dyDescent="0.3">
      <c r="A304" s="20"/>
      <c r="B304" s="313"/>
      <c r="C304" s="22"/>
      <c r="D304" s="211"/>
      <c r="E304" s="211"/>
      <c r="F304" s="211"/>
      <c r="G304" s="211"/>
      <c r="H304" s="213"/>
      <c r="I304" s="211"/>
      <c r="J304" s="211"/>
      <c r="K304" s="211"/>
      <c r="L304" s="216"/>
      <c r="M304" s="216"/>
      <c r="N304" s="216"/>
      <c r="O304" s="216"/>
      <c r="P304" s="227">
        <f t="shared" si="55"/>
        <v>0</v>
      </c>
      <c r="Q304" s="211"/>
      <c r="R304" s="229"/>
      <c r="S304" s="215">
        <f t="shared" si="56"/>
        <v>0</v>
      </c>
    </row>
    <row r="305" spans="1:19" ht="16.5" thickTop="1" thickBot="1" x14ac:dyDescent="0.3">
      <c r="A305" s="20"/>
      <c r="B305" s="312"/>
      <c r="C305" s="22"/>
      <c r="D305" s="211"/>
      <c r="E305" s="211"/>
      <c r="F305" s="211"/>
      <c r="G305" s="211"/>
      <c r="H305" s="213"/>
      <c r="I305" s="211"/>
      <c r="J305" s="211"/>
      <c r="K305" s="211"/>
      <c r="L305" s="216"/>
      <c r="M305" s="216"/>
      <c r="N305" s="216"/>
      <c r="O305" s="216"/>
      <c r="P305" s="227">
        <f t="shared" ref="P305:P307" si="57">SUM(D305:O305)</f>
        <v>0</v>
      </c>
      <c r="Q305" s="216"/>
      <c r="R305" s="229"/>
      <c r="S305" s="215">
        <f t="shared" ref="S305:S307" si="58">IF(R305="",Q305,"")</f>
        <v>0</v>
      </c>
    </row>
    <row r="306" spans="1:19" ht="16.5" thickTop="1" thickBot="1" x14ac:dyDescent="0.3">
      <c r="A306" s="20"/>
      <c r="B306" s="314"/>
      <c r="C306" s="22"/>
      <c r="D306" s="211"/>
      <c r="E306" s="211"/>
      <c r="F306" s="211"/>
      <c r="G306" s="211"/>
      <c r="H306" s="213"/>
      <c r="I306" s="211"/>
      <c r="J306" s="211"/>
      <c r="K306" s="211"/>
      <c r="L306" s="216"/>
      <c r="M306" s="216"/>
      <c r="N306" s="216"/>
      <c r="O306" s="216"/>
      <c r="P306" s="227">
        <f t="shared" si="57"/>
        <v>0</v>
      </c>
      <c r="Q306" s="216"/>
      <c r="R306" s="229"/>
      <c r="S306" s="215">
        <f t="shared" si="58"/>
        <v>0</v>
      </c>
    </row>
    <row r="307" spans="1:19" ht="16.5" thickTop="1" thickBot="1" x14ac:dyDescent="0.3">
      <c r="A307" s="20"/>
      <c r="B307" s="313"/>
      <c r="C307" s="21"/>
      <c r="D307" s="211"/>
      <c r="E307" s="211"/>
      <c r="F307" s="211"/>
      <c r="G307" s="211"/>
      <c r="H307" s="213"/>
      <c r="I307" s="211"/>
      <c r="J307" s="211"/>
      <c r="K307" s="211"/>
      <c r="L307" s="216"/>
      <c r="M307" s="216"/>
      <c r="N307" s="216"/>
      <c r="O307" s="216"/>
      <c r="P307" s="227">
        <f t="shared" si="57"/>
        <v>0</v>
      </c>
      <c r="Q307" s="216"/>
      <c r="R307" s="229"/>
      <c r="S307" s="215">
        <f t="shared" si="58"/>
        <v>0</v>
      </c>
    </row>
    <row r="308" spans="1:19" ht="16.5" thickTop="1" thickBot="1" x14ac:dyDescent="0.3">
      <c r="A308" s="193"/>
      <c r="B308" s="315"/>
      <c r="C308" s="25"/>
      <c r="D308" s="211"/>
      <c r="E308" s="211"/>
      <c r="F308" s="211"/>
      <c r="G308" s="211"/>
      <c r="H308" s="213"/>
      <c r="I308" s="211"/>
      <c r="J308" s="211"/>
      <c r="K308" s="211"/>
      <c r="L308" s="216"/>
      <c r="M308" s="216"/>
      <c r="N308" s="216"/>
      <c r="O308" s="216"/>
      <c r="P308" s="227">
        <f t="shared" si="55"/>
        <v>0</v>
      </c>
      <c r="Q308" s="216"/>
      <c r="R308" s="229"/>
      <c r="S308" s="215">
        <f t="shared" si="56"/>
        <v>0</v>
      </c>
    </row>
    <row r="309" spans="1:19" ht="16.5" thickTop="1" thickBot="1" x14ac:dyDescent="0.3">
      <c r="A309" s="20"/>
      <c r="B309" s="316"/>
      <c r="C309" s="25"/>
      <c r="D309" s="211"/>
      <c r="E309" s="211"/>
      <c r="F309" s="211"/>
      <c r="G309" s="211"/>
      <c r="H309" s="213"/>
      <c r="I309" s="211"/>
      <c r="J309" s="211"/>
      <c r="K309" s="211"/>
      <c r="L309" s="216"/>
      <c r="M309" s="216"/>
      <c r="N309" s="216"/>
      <c r="O309" s="216"/>
      <c r="P309" s="227">
        <f t="shared" si="55"/>
        <v>0</v>
      </c>
      <c r="Q309" s="216"/>
      <c r="R309" s="229"/>
      <c r="S309" s="215">
        <f t="shared" si="56"/>
        <v>0</v>
      </c>
    </row>
    <row r="310" spans="1:19" ht="16.5" thickTop="1" thickBot="1" x14ac:dyDescent="0.3">
      <c r="A310" s="20"/>
      <c r="B310" s="312"/>
      <c r="C310" s="25"/>
      <c r="D310" s="211"/>
      <c r="E310" s="211"/>
      <c r="F310" s="211"/>
      <c r="G310" s="211"/>
      <c r="H310" s="213"/>
      <c r="I310" s="211"/>
      <c r="J310" s="211"/>
      <c r="K310" s="211"/>
      <c r="L310" s="216"/>
      <c r="M310" s="216"/>
      <c r="N310" s="216"/>
      <c r="O310" s="216"/>
      <c r="P310" s="227">
        <f t="shared" si="55"/>
        <v>0</v>
      </c>
      <c r="Q310" s="216"/>
      <c r="R310" s="229"/>
      <c r="S310" s="215">
        <f t="shared" si="56"/>
        <v>0</v>
      </c>
    </row>
    <row r="311" spans="1:19" ht="16.5" thickTop="1" thickBot="1" x14ac:dyDescent="0.3">
      <c r="A311" s="20"/>
      <c r="B311" s="312"/>
      <c r="C311" s="25"/>
      <c r="D311" s="211"/>
      <c r="E311" s="211"/>
      <c r="F311" s="211"/>
      <c r="G311" s="211"/>
      <c r="H311" s="213"/>
      <c r="I311" s="211"/>
      <c r="J311" s="211"/>
      <c r="K311" s="211"/>
      <c r="L311" s="216"/>
      <c r="M311" s="216"/>
      <c r="N311" s="216"/>
      <c r="O311" s="216"/>
      <c r="P311" s="227">
        <f t="shared" si="55"/>
        <v>0</v>
      </c>
      <c r="Q311" s="216"/>
      <c r="R311" s="229"/>
      <c r="S311" s="215">
        <f t="shared" si="56"/>
        <v>0</v>
      </c>
    </row>
    <row r="312" spans="1:19" ht="16.5" thickTop="1" thickBot="1" x14ac:dyDescent="0.3">
      <c r="A312" s="20"/>
      <c r="B312" s="312"/>
      <c r="C312" s="25"/>
      <c r="D312" s="211"/>
      <c r="E312" s="211"/>
      <c r="F312" s="211"/>
      <c r="G312" s="211"/>
      <c r="H312" s="213"/>
      <c r="I312" s="211"/>
      <c r="J312" s="211"/>
      <c r="K312" s="211"/>
      <c r="L312" s="216"/>
      <c r="M312" s="216"/>
      <c r="N312" s="216"/>
      <c r="O312" s="216"/>
      <c r="P312" s="227">
        <f t="shared" si="55"/>
        <v>0</v>
      </c>
      <c r="Q312" s="216"/>
      <c r="R312" s="229"/>
      <c r="S312" s="215">
        <f t="shared" si="56"/>
        <v>0</v>
      </c>
    </row>
    <row r="313" spans="1:19" ht="16.5" thickTop="1" thickBot="1" x14ac:dyDescent="0.3">
      <c r="A313" s="20"/>
      <c r="B313" s="312"/>
      <c r="C313" s="25"/>
      <c r="D313" s="211"/>
      <c r="E313" s="211"/>
      <c r="F313" s="211"/>
      <c r="G313" s="211"/>
      <c r="H313" s="213"/>
      <c r="I313" s="211"/>
      <c r="J313" s="211"/>
      <c r="K313" s="211"/>
      <c r="L313" s="216"/>
      <c r="M313" s="216"/>
      <c r="N313" s="216"/>
      <c r="O313" s="216"/>
      <c r="P313" s="227">
        <f t="shared" si="55"/>
        <v>0</v>
      </c>
      <c r="Q313" s="216"/>
      <c r="R313" s="229"/>
      <c r="S313" s="215">
        <f t="shared" si="56"/>
        <v>0</v>
      </c>
    </row>
    <row r="314" spans="1:19" ht="16.5" thickTop="1" thickBot="1" x14ac:dyDescent="0.3">
      <c r="A314" s="20"/>
      <c r="B314" s="319"/>
      <c r="C314" s="25"/>
      <c r="D314" s="211"/>
      <c r="E314" s="211"/>
      <c r="F314" s="211"/>
      <c r="G314" s="211"/>
      <c r="H314" s="213"/>
      <c r="I314" s="211"/>
      <c r="J314" s="211"/>
      <c r="K314" s="211"/>
      <c r="L314" s="216"/>
      <c r="M314" s="216"/>
      <c r="N314" s="216"/>
      <c r="O314" s="216"/>
      <c r="P314" s="227">
        <f t="shared" si="55"/>
        <v>0</v>
      </c>
      <c r="Q314" s="216"/>
      <c r="R314" s="229"/>
      <c r="S314" s="215">
        <f t="shared" si="56"/>
        <v>0</v>
      </c>
    </row>
    <row r="315" spans="1:19" ht="16.5" thickTop="1" thickBot="1" x14ac:dyDescent="0.3">
      <c r="A315" s="20"/>
      <c r="B315" s="316"/>
      <c r="C315" s="25"/>
      <c r="D315" s="211"/>
      <c r="E315" s="211"/>
      <c r="F315" s="211"/>
      <c r="G315" s="211"/>
      <c r="H315" s="213"/>
      <c r="I315" s="211"/>
      <c r="J315" s="211"/>
      <c r="K315" s="211"/>
      <c r="L315" s="216"/>
      <c r="M315" s="216"/>
      <c r="N315" s="216"/>
      <c r="O315" s="216"/>
      <c r="P315" s="227">
        <f t="shared" si="55"/>
        <v>0</v>
      </c>
      <c r="Q315" s="216"/>
      <c r="R315" s="229"/>
      <c r="S315" s="215">
        <f t="shared" si="56"/>
        <v>0</v>
      </c>
    </row>
    <row r="316" spans="1:19" ht="16.5" thickTop="1" thickBot="1" x14ac:dyDescent="0.3">
      <c r="A316" s="20"/>
      <c r="B316" s="312"/>
      <c r="C316" s="25"/>
      <c r="D316" s="211"/>
      <c r="E316" s="211"/>
      <c r="F316" s="211"/>
      <c r="G316" s="211"/>
      <c r="H316" s="213"/>
      <c r="I316" s="211"/>
      <c r="J316" s="211"/>
      <c r="K316" s="211"/>
      <c r="L316" s="216"/>
      <c r="M316" s="216"/>
      <c r="N316" s="216"/>
      <c r="O316" s="216"/>
      <c r="P316" s="227">
        <f t="shared" si="55"/>
        <v>0</v>
      </c>
      <c r="Q316" s="216"/>
      <c r="R316" s="229"/>
      <c r="S316" s="215">
        <f t="shared" si="56"/>
        <v>0</v>
      </c>
    </row>
    <row r="317" spans="1:19" ht="16.5" thickTop="1" thickBot="1" x14ac:dyDescent="0.3">
      <c r="A317" s="20"/>
      <c r="B317" s="316"/>
      <c r="C317" s="25"/>
      <c r="D317" s="211"/>
      <c r="E317" s="211"/>
      <c r="F317" s="211"/>
      <c r="G317" s="211"/>
      <c r="H317" s="213"/>
      <c r="I317" s="211"/>
      <c r="J317" s="211"/>
      <c r="K317" s="211"/>
      <c r="L317" s="216"/>
      <c r="M317" s="216"/>
      <c r="N317" s="216"/>
      <c r="O317" s="216"/>
      <c r="P317" s="227">
        <f t="shared" si="55"/>
        <v>0</v>
      </c>
      <c r="Q317" s="216"/>
      <c r="R317" s="229"/>
      <c r="S317" s="215">
        <f t="shared" si="56"/>
        <v>0</v>
      </c>
    </row>
    <row r="318" spans="1:19" ht="16.5" thickTop="1" thickBot="1" x14ac:dyDescent="0.3">
      <c r="A318" s="20"/>
      <c r="B318" s="312"/>
      <c r="C318" s="25"/>
      <c r="D318" s="211"/>
      <c r="E318" s="211"/>
      <c r="F318" s="211"/>
      <c r="G318" s="211"/>
      <c r="H318" s="213"/>
      <c r="I318" s="211"/>
      <c r="J318" s="211"/>
      <c r="K318" s="211"/>
      <c r="L318" s="216"/>
      <c r="M318" s="216"/>
      <c r="N318" s="216"/>
      <c r="O318" s="216"/>
      <c r="P318" s="227">
        <f t="shared" si="55"/>
        <v>0</v>
      </c>
      <c r="Q318" s="216"/>
      <c r="R318" s="229"/>
      <c r="S318" s="215">
        <f t="shared" si="56"/>
        <v>0</v>
      </c>
    </row>
    <row r="319" spans="1:19" ht="16.5" thickTop="1" thickBot="1" x14ac:dyDescent="0.3">
      <c r="A319" s="20"/>
      <c r="B319" s="312"/>
      <c r="C319" s="25"/>
      <c r="D319" s="211"/>
      <c r="E319" s="211"/>
      <c r="F319" s="211"/>
      <c r="G319" s="211"/>
      <c r="H319" s="213"/>
      <c r="I319" s="211"/>
      <c r="J319" s="211"/>
      <c r="K319" s="211"/>
      <c r="L319" s="216"/>
      <c r="M319" s="216"/>
      <c r="N319" s="216"/>
      <c r="O319" s="216"/>
      <c r="P319" s="227">
        <f t="shared" si="55"/>
        <v>0</v>
      </c>
      <c r="Q319" s="216"/>
      <c r="R319" s="229"/>
      <c r="S319" s="215">
        <f t="shared" si="56"/>
        <v>0</v>
      </c>
    </row>
    <row r="320" spans="1:19" ht="16.5" thickTop="1" thickBot="1" x14ac:dyDescent="0.3">
      <c r="A320" s="20"/>
      <c r="B320" s="314"/>
      <c r="C320" s="25"/>
      <c r="D320" s="211"/>
      <c r="E320" s="211"/>
      <c r="F320" s="211"/>
      <c r="G320" s="211"/>
      <c r="H320" s="213"/>
      <c r="I320" s="211"/>
      <c r="J320" s="211"/>
      <c r="K320" s="211"/>
      <c r="L320" s="216"/>
      <c r="M320" s="216"/>
      <c r="N320" s="216"/>
      <c r="O320" s="216"/>
      <c r="P320" s="227">
        <f t="shared" si="55"/>
        <v>0</v>
      </c>
      <c r="Q320" s="216"/>
      <c r="R320" s="229"/>
      <c r="S320" s="215">
        <f t="shared" si="56"/>
        <v>0</v>
      </c>
    </row>
    <row r="321" spans="1:19" ht="16.5" thickTop="1" thickBot="1" x14ac:dyDescent="0.3">
      <c r="A321" s="20"/>
      <c r="B321" s="312"/>
      <c r="C321" s="25"/>
      <c r="D321" s="211"/>
      <c r="E321" s="211"/>
      <c r="F321" s="211"/>
      <c r="G321" s="211"/>
      <c r="H321" s="213"/>
      <c r="I321" s="211"/>
      <c r="J321" s="211"/>
      <c r="K321" s="211"/>
      <c r="L321" s="216"/>
      <c r="M321" s="216"/>
      <c r="N321" s="216"/>
      <c r="O321" s="216"/>
      <c r="P321" s="227">
        <f t="shared" si="55"/>
        <v>0</v>
      </c>
      <c r="Q321" s="216"/>
      <c r="R321" s="229"/>
      <c r="S321" s="215">
        <f t="shared" si="56"/>
        <v>0</v>
      </c>
    </row>
    <row r="322" spans="1:19" ht="16.5" thickTop="1" thickBot="1" x14ac:dyDescent="0.3">
      <c r="A322" s="20"/>
      <c r="B322" s="312"/>
      <c r="C322" s="25"/>
      <c r="D322" s="211"/>
      <c r="E322" s="211"/>
      <c r="F322" s="211"/>
      <c r="G322" s="211"/>
      <c r="H322" s="213"/>
      <c r="I322" s="211"/>
      <c r="J322" s="211"/>
      <c r="K322" s="211"/>
      <c r="L322" s="216"/>
      <c r="M322" s="216"/>
      <c r="N322" s="216"/>
      <c r="O322" s="216"/>
      <c r="P322" s="227">
        <f t="shared" si="55"/>
        <v>0</v>
      </c>
      <c r="Q322" s="216"/>
      <c r="R322" s="229"/>
      <c r="S322" s="215">
        <f t="shared" si="56"/>
        <v>0</v>
      </c>
    </row>
    <row r="323" spans="1:19" ht="16.5" thickTop="1" thickBot="1" x14ac:dyDescent="0.3">
      <c r="A323" s="20"/>
      <c r="B323" s="312"/>
      <c r="C323" s="25"/>
      <c r="D323" s="211"/>
      <c r="E323" s="211"/>
      <c r="F323" s="211"/>
      <c r="G323" s="211"/>
      <c r="H323" s="213"/>
      <c r="I323" s="211"/>
      <c r="J323" s="211"/>
      <c r="K323" s="211"/>
      <c r="L323" s="216"/>
      <c r="M323" s="216"/>
      <c r="N323" s="216"/>
      <c r="O323" s="216"/>
      <c r="P323" s="227">
        <f t="shared" si="55"/>
        <v>0</v>
      </c>
      <c r="Q323" s="216"/>
      <c r="R323" s="229"/>
      <c r="S323" s="215">
        <f t="shared" si="56"/>
        <v>0</v>
      </c>
    </row>
    <row r="324" spans="1:19" ht="16.5" thickTop="1" thickBot="1" x14ac:dyDescent="0.3">
      <c r="A324" s="20"/>
      <c r="B324" s="317"/>
      <c r="C324" s="25"/>
      <c r="D324" s="211"/>
      <c r="E324" s="211"/>
      <c r="F324" s="211"/>
      <c r="G324" s="211"/>
      <c r="H324" s="213"/>
      <c r="I324" s="211"/>
      <c r="J324" s="211"/>
      <c r="K324" s="211"/>
      <c r="L324" s="216"/>
      <c r="M324" s="216"/>
      <c r="N324" s="216"/>
      <c r="O324" s="216"/>
      <c r="P324" s="227">
        <f t="shared" si="55"/>
        <v>0</v>
      </c>
      <c r="Q324" s="216"/>
      <c r="R324" s="229"/>
      <c r="S324" s="215">
        <f t="shared" si="56"/>
        <v>0</v>
      </c>
    </row>
    <row r="325" spans="1:19" ht="16.5" thickTop="1" thickBot="1" x14ac:dyDescent="0.3">
      <c r="A325" s="20"/>
      <c r="B325" s="314"/>
      <c r="C325" s="25"/>
      <c r="D325" s="211"/>
      <c r="E325" s="211"/>
      <c r="F325" s="211"/>
      <c r="G325" s="211"/>
      <c r="H325" s="213"/>
      <c r="I325" s="211"/>
      <c r="J325" s="211"/>
      <c r="K325" s="211"/>
      <c r="L325" s="211"/>
      <c r="M325" s="211"/>
      <c r="N325" s="211"/>
      <c r="O325" s="211"/>
      <c r="P325" s="227">
        <f t="shared" si="55"/>
        <v>0</v>
      </c>
      <c r="Q325" s="216"/>
      <c r="R325" s="229"/>
      <c r="S325" s="215">
        <f t="shared" si="56"/>
        <v>0</v>
      </c>
    </row>
    <row r="326" spans="1:19" ht="16.5" thickTop="1" thickBot="1" x14ac:dyDescent="0.3">
      <c r="A326" s="20"/>
      <c r="B326" s="316"/>
      <c r="C326" s="25"/>
      <c r="D326" s="211"/>
      <c r="E326" s="211"/>
      <c r="F326" s="211"/>
      <c r="G326" s="211"/>
      <c r="H326" s="213"/>
      <c r="I326" s="211"/>
      <c r="J326" s="211"/>
      <c r="K326" s="211"/>
      <c r="L326" s="221"/>
      <c r="M326" s="221"/>
      <c r="N326" s="221"/>
      <c r="O326" s="221"/>
      <c r="P326" s="227">
        <f t="shared" si="55"/>
        <v>0</v>
      </c>
      <c r="Q326" s="230"/>
      <c r="R326" s="229"/>
      <c r="S326" s="215">
        <f t="shared" si="56"/>
        <v>0</v>
      </c>
    </row>
    <row r="327" spans="1:19" ht="16.5" thickTop="1" thickBot="1" x14ac:dyDescent="0.3">
      <c r="A327" s="31"/>
      <c r="B327" s="312"/>
      <c r="C327" s="27"/>
      <c r="D327" s="219"/>
      <c r="E327" s="219"/>
      <c r="F327" s="219"/>
      <c r="G327" s="219"/>
      <c r="H327" s="220"/>
      <c r="I327" s="219"/>
      <c r="J327" s="219"/>
      <c r="K327" s="219"/>
      <c r="L327" s="231"/>
      <c r="M327" s="231"/>
      <c r="N327" s="231"/>
      <c r="O327" s="235"/>
      <c r="P327" s="227">
        <f t="shared" si="55"/>
        <v>0</v>
      </c>
      <c r="Q327" s="231"/>
      <c r="R327" s="232"/>
      <c r="S327" s="215">
        <f t="shared" si="56"/>
        <v>0</v>
      </c>
    </row>
    <row r="328" spans="1:19" ht="16.5" thickTop="1" thickBot="1" x14ac:dyDescent="0.3">
      <c r="A328" s="194"/>
      <c r="B328" s="195" t="str">
        <f>B295</f>
        <v>carried forward*</v>
      </c>
      <c r="C328" s="102"/>
      <c r="D328" s="224">
        <f t="shared" ref="D328:M328" si="59">SUM(D302:D327)</f>
        <v>0</v>
      </c>
      <c r="E328" s="224">
        <f t="shared" si="59"/>
        <v>0</v>
      </c>
      <c r="F328" s="224">
        <f t="shared" si="59"/>
        <v>0</v>
      </c>
      <c r="G328" s="224">
        <f t="shared" si="59"/>
        <v>0</v>
      </c>
      <c r="H328" s="224">
        <f t="shared" si="59"/>
        <v>0</v>
      </c>
      <c r="I328" s="224">
        <f t="shared" si="59"/>
        <v>0</v>
      </c>
      <c r="J328" s="224">
        <f t="shared" si="59"/>
        <v>0</v>
      </c>
      <c r="K328" s="224">
        <f t="shared" si="59"/>
        <v>0</v>
      </c>
      <c r="L328" s="224">
        <f t="shared" si="59"/>
        <v>0</v>
      </c>
      <c r="M328" s="224">
        <f t="shared" si="59"/>
        <v>0</v>
      </c>
      <c r="N328" s="224">
        <f>SUM(N302:N327)</f>
        <v>0</v>
      </c>
      <c r="O328" s="224">
        <f>SUM(O302:O327)</f>
        <v>0</v>
      </c>
      <c r="P328" s="212">
        <f>SUM(P302:P327)</f>
        <v>0</v>
      </c>
      <c r="Q328" s="224">
        <f>SUM(Q302:Q327)</f>
        <v>0</v>
      </c>
      <c r="R328" s="233"/>
      <c r="S328" s="224">
        <f>SUM(S302:S327)</f>
        <v>0</v>
      </c>
    </row>
    <row r="329" spans="1:19" ht="15.75" thickTop="1" x14ac:dyDescent="0.25">
      <c r="C329" s="104"/>
      <c r="D329" s="107"/>
    </row>
    <row r="330" spans="1:19" x14ac:dyDescent="0.25">
      <c r="C330" s="104"/>
      <c r="D330" s="107"/>
      <c r="L330" s="2" t="s">
        <v>172</v>
      </c>
      <c r="P330" s="105" t="s">
        <v>173</v>
      </c>
      <c r="Q330" s="106">
        <f ca="1">TODAY()</f>
        <v>45656</v>
      </c>
    </row>
    <row r="331" spans="1:19" x14ac:dyDescent="0.25">
      <c r="B331" s="4" t="str">
        <f>+B34</f>
        <v>Enter all cash and cheques in receipt date order in the approproate column 1 to 7</v>
      </c>
      <c r="C331" s="104"/>
      <c r="D331" s="107"/>
      <c r="J331" s="2"/>
      <c r="N331" s="105"/>
      <c r="O331" s="106"/>
    </row>
    <row r="332" spans="1:19" x14ac:dyDescent="0.25">
      <c r="B332" s="4" t="str">
        <f>+B35</f>
        <v>Enter total paid into bank on paying in slip in column 8</v>
      </c>
      <c r="C332" s="104"/>
      <c r="D332" s="107"/>
      <c r="J332" s="2"/>
      <c r="N332" s="105"/>
      <c r="O332" s="106"/>
    </row>
    <row r="333" spans="1:19" x14ac:dyDescent="0.25">
      <c r="B333" s="4" t="str">
        <f>+B36</f>
        <v xml:space="preserve">            *All column Totals are automatically carried forward.</v>
      </c>
      <c r="C333" s="104"/>
      <c r="D333" s="107"/>
      <c r="J333" s="2"/>
      <c r="N333" s="105"/>
      <c r="O333" s="106"/>
      <c r="Q333" s="4" t="s">
        <v>187</v>
      </c>
    </row>
    <row r="334" spans="1:19" ht="15.75" thickBot="1" x14ac:dyDescent="0.3">
      <c r="C334" s="104"/>
      <c r="D334" s="107"/>
      <c r="J334" s="2"/>
      <c r="N334" s="105"/>
      <c r="O334" s="106"/>
    </row>
    <row r="335" spans="1:19" ht="16.5" thickTop="1" thickBot="1" x14ac:dyDescent="0.3">
      <c r="A335" s="198"/>
      <c r="B335" s="28" t="str">
        <f>B302</f>
        <v>brought forward</v>
      </c>
      <c r="C335" s="19"/>
      <c r="D335" s="227">
        <f t="shared" ref="D335:Q335" si="60">+D328</f>
        <v>0</v>
      </c>
      <c r="E335" s="227">
        <f t="shared" si="60"/>
        <v>0</v>
      </c>
      <c r="F335" s="227">
        <f t="shared" si="60"/>
        <v>0</v>
      </c>
      <c r="G335" s="227">
        <f t="shared" si="60"/>
        <v>0</v>
      </c>
      <c r="H335" s="227">
        <f t="shared" si="60"/>
        <v>0</v>
      </c>
      <c r="I335" s="227">
        <f t="shared" si="60"/>
        <v>0</v>
      </c>
      <c r="J335" s="227">
        <f t="shared" si="60"/>
        <v>0</v>
      </c>
      <c r="K335" s="227">
        <f t="shared" si="60"/>
        <v>0</v>
      </c>
      <c r="L335" s="227">
        <f t="shared" si="60"/>
        <v>0</v>
      </c>
      <c r="M335" s="227">
        <f t="shared" si="60"/>
        <v>0</v>
      </c>
      <c r="N335" s="227">
        <f t="shared" si="60"/>
        <v>0</v>
      </c>
      <c r="O335" s="227">
        <f t="shared" si="60"/>
        <v>0</v>
      </c>
      <c r="P335" s="227">
        <f t="shared" si="60"/>
        <v>0</v>
      </c>
      <c r="Q335" s="227">
        <f t="shared" si="60"/>
        <v>0</v>
      </c>
      <c r="R335" s="234"/>
      <c r="S335" s="215">
        <f>+S328</f>
        <v>0</v>
      </c>
    </row>
    <row r="336" spans="1:19" ht="16.5" thickTop="1" thickBot="1" x14ac:dyDescent="0.3">
      <c r="A336" s="20"/>
      <c r="B336" s="313"/>
      <c r="C336" s="25"/>
      <c r="D336" s="211"/>
      <c r="E336" s="211"/>
      <c r="F336" s="211"/>
      <c r="G336" s="211"/>
      <c r="H336" s="213"/>
      <c r="I336" s="211"/>
      <c r="J336" s="211"/>
      <c r="K336" s="211"/>
      <c r="L336" s="216"/>
      <c r="M336" s="216"/>
      <c r="N336" s="216"/>
      <c r="O336" s="216"/>
      <c r="P336" s="227">
        <f t="shared" ref="P336:P360" si="61">SUM(D336:O336)</f>
        <v>0</v>
      </c>
      <c r="Q336" s="211"/>
      <c r="R336" s="229"/>
      <c r="S336" s="215">
        <f t="shared" ref="S336:S360" si="62">IF(R336="",Q336,"")</f>
        <v>0</v>
      </c>
    </row>
    <row r="337" spans="1:19" ht="16.5" thickTop="1" thickBot="1" x14ac:dyDescent="0.3">
      <c r="A337" s="20"/>
      <c r="B337" s="314"/>
      <c r="C337" s="25"/>
      <c r="D337" s="211"/>
      <c r="E337" s="211"/>
      <c r="F337" s="211"/>
      <c r="G337" s="211"/>
      <c r="H337" s="213"/>
      <c r="I337" s="211"/>
      <c r="J337" s="211"/>
      <c r="K337" s="211"/>
      <c r="L337" s="216"/>
      <c r="M337" s="216"/>
      <c r="N337" s="216"/>
      <c r="O337" s="216"/>
      <c r="P337" s="227">
        <f t="shared" si="61"/>
        <v>0</v>
      </c>
      <c r="Q337" s="211"/>
      <c r="R337" s="229"/>
      <c r="S337" s="215">
        <f t="shared" si="62"/>
        <v>0</v>
      </c>
    </row>
    <row r="338" spans="1:19" ht="16.5" thickTop="1" thickBot="1" x14ac:dyDescent="0.3">
      <c r="A338" s="20"/>
      <c r="B338" s="312"/>
      <c r="C338" s="25"/>
      <c r="D338" s="211"/>
      <c r="E338" s="211"/>
      <c r="F338" s="211"/>
      <c r="G338" s="211"/>
      <c r="H338" s="213"/>
      <c r="I338" s="211"/>
      <c r="J338" s="211"/>
      <c r="K338" s="211"/>
      <c r="L338" s="216"/>
      <c r="M338" s="216"/>
      <c r="N338" s="216"/>
      <c r="O338" s="216"/>
      <c r="P338" s="227">
        <f t="shared" si="61"/>
        <v>0</v>
      </c>
      <c r="Q338" s="216"/>
      <c r="R338" s="229"/>
      <c r="S338" s="215">
        <f t="shared" si="62"/>
        <v>0</v>
      </c>
    </row>
    <row r="339" spans="1:19" ht="16.5" thickTop="1" thickBot="1" x14ac:dyDescent="0.3">
      <c r="A339" s="20"/>
      <c r="B339" s="312"/>
      <c r="C339" s="25"/>
      <c r="D339" s="211"/>
      <c r="E339" s="211"/>
      <c r="F339" s="211"/>
      <c r="G339" s="211"/>
      <c r="H339" s="213"/>
      <c r="I339" s="211"/>
      <c r="J339" s="211"/>
      <c r="K339" s="211"/>
      <c r="L339" s="216"/>
      <c r="M339" s="216"/>
      <c r="N339" s="216"/>
      <c r="O339" s="216"/>
      <c r="P339" s="227">
        <f t="shared" si="61"/>
        <v>0</v>
      </c>
      <c r="Q339" s="216"/>
      <c r="R339" s="229"/>
      <c r="S339" s="215">
        <f t="shared" si="62"/>
        <v>0</v>
      </c>
    </row>
    <row r="340" spans="1:19" ht="16.5" thickTop="1" thickBot="1" x14ac:dyDescent="0.3">
      <c r="A340" s="20"/>
      <c r="B340" s="312"/>
      <c r="C340" s="25"/>
      <c r="D340" s="211"/>
      <c r="E340" s="211"/>
      <c r="F340" s="211"/>
      <c r="G340" s="211"/>
      <c r="H340" s="213"/>
      <c r="I340" s="211"/>
      <c r="J340" s="211"/>
      <c r="K340" s="211"/>
      <c r="L340" s="216"/>
      <c r="M340" s="216"/>
      <c r="N340" s="216"/>
      <c r="O340" s="216"/>
      <c r="P340" s="227">
        <f t="shared" si="61"/>
        <v>0</v>
      </c>
      <c r="Q340" s="216"/>
      <c r="R340" s="229"/>
      <c r="S340" s="215">
        <f t="shared" si="62"/>
        <v>0</v>
      </c>
    </row>
    <row r="341" spans="1:19" ht="16.5" thickTop="1" thickBot="1" x14ac:dyDescent="0.3">
      <c r="A341" s="20"/>
      <c r="B341" s="317"/>
      <c r="C341" s="25"/>
      <c r="D341" s="211"/>
      <c r="E341" s="211"/>
      <c r="F341" s="211"/>
      <c r="G341" s="211"/>
      <c r="H341" s="213"/>
      <c r="I341" s="211"/>
      <c r="J341" s="211"/>
      <c r="K341" s="211"/>
      <c r="L341" s="216"/>
      <c r="M341" s="216"/>
      <c r="N341" s="216"/>
      <c r="O341" s="216"/>
      <c r="P341" s="227">
        <f t="shared" ref="P341:P343" si="63">SUM(D341:O341)</f>
        <v>0</v>
      </c>
      <c r="Q341" s="216"/>
      <c r="R341" s="229"/>
      <c r="S341" s="215">
        <f t="shared" ref="S341:S343" si="64">IF(R341="",Q341,"")</f>
        <v>0</v>
      </c>
    </row>
    <row r="342" spans="1:19" ht="16.5" thickTop="1" thickBot="1" x14ac:dyDescent="0.3">
      <c r="A342" s="20"/>
      <c r="B342" s="314"/>
      <c r="C342" s="25"/>
      <c r="D342" s="211"/>
      <c r="E342" s="211"/>
      <c r="F342" s="211"/>
      <c r="G342" s="211"/>
      <c r="H342" s="213"/>
      <c r="I342" s="211"/>
      <c r="J342" s="211"/>
      <c r="K342" s="211"/>
      <c r="L342" s="211"/>
      <c r="M342" s="211"/>
      <c r="N342" s="211"/>
      <c r="O342" s="211"/>
      <c r="P342" s="227">
        <f t="shared" si="63"/>
        <v>0</v>
      </c>
      <c r="Q342" s="216"/>
      <c r="R342" s="229"/>
      <c r="S342" s="215">
        <f t="shared" si="64"/>
        <v>0</v>
      </c>
    </row>
    <row r="343" spans="1:19" ht="16.5" thickTop="1" thickBot="1" x14ac:dyDescent="0.3">
      <c r="A343" s="157"/>
      <c r="B343" s="320"/>
      <c r="C343" s="158"/>
      <c r="D343" s="236"/>
      <c r="E343" s="236"/>
      <c r="F343" s="236"/>
      <c r="G343" s="236"/>
      <c r="H343" s="237"/>
      <c r="I343" s="236"/>
      <c r="J343" s="236"/>
      <c r="K343" s="236"/>
      <c r="L343" s="216"/>
      <c r="M343" s="216"/>
      <c r="N343" s="216"/>
      <c r="O343" s="216"/>
      <c r="P343" s="227">
        <f t="shared" si="63"/>
        <v>0</v>
      </c>
      <c r="Q343" s="216"/>
      <c r="R343" s="229"/>
      <c r="S343" s="215">
        <f t="shared" si="64"/>
        <v>0</v>
      </c>
    </row>
    <row r="344" spans="1:19" ht="16.5" thickTop="1" thickBot="1" x14ac:dyDescent="0.3">
      <c r="A344" s="157"/>
      <c r="B344" s="321"/>
      <c r="C344" s="158"/>
      <c r="D344" s="236"/>
      <c r="E344" s="236"/>
      <c r="F344" s="236"/>
      <c r="G344" s="236"/>
      <c r="H344" s="237"/>
      <c r="I344" s="236"/>
      <c r="J344" s="236"/>
      <c r="K344" s="236"/>
      <c r="L344" s="216"/>
      <c r="M344" s="216"/>
      <c r="N344" s="216"/>
      <c r="O344" s="216"/>
      <c r="P344" s="227">
        <f t="shared" si="61"/>
        <v>0</v>
      </c>
      <c r="Q344" s="216"/>
      <c r="R344" s="229"/>
      <c r="S344" s="215">
        <f t="shared" si="62"/>
        <v>0</v>
      </c>
    </row>
    <row r="345" spans="1:19" ht="16.5" thickTop="1" thickBot="1" x14ac:dyDescent="0.3">
      <c r="A345" s="157"/>
      <c r="B345" s="322"/>
      <c r="C345" s="158"/>
      <c r="D345" s="236"/>
      <c r="E345" s="236"/>
      <c r="F345" s="236"/>
      <c r="G345" s="236"/>
      <c r="H345" s="237"/>
      <c r="I345" s="236"/>
      <c r="J345" s="236"/>
      <c r="K345" s="236"/>
      <c r="L345" s="216"/>
      <c r="M345" s="216"/>
      <c r="N345" s="216"/>
      <c r="O345" s="216"/>
      <c r="P345" s="227">
        <f t="shared" si="61"/>
        <v>0</v>
      </c>
      <c r="Q345" s="216"/>
      <c r="R345" s="229"/>
      <c r="S345" s="215">
        <f t="shared" si="62"/>
        <v>0</v>
      </c>
    </row>
    <row r="346" spans="1:19" ht="16.5" thickTop="1" thickBot="1" x14ac:dyDescent="0.3">
      <c r="A346" s="20"/>
      <c r="B346" s="312"/>
      <c r="C346" s="25"/>
      <c r="D346" s="211"/>
      <c r="E346" s="211"/>
      <c r="F346" s="211"/>
      <c r="G346" s="211"/>
      <c r="H346" s="213"/>
      <c r="I346" s="211"/>
      <c r="J346" s="211"/>
      <c r="K346" s="211"/>
      <c r="L346" s="216"/>
      <c r="M346" s="216"/>
      <c r="N346" s="216"/>
      <c r="O346" s="216"/>
      <c r="P346" s="227">
        <f t="shared" si="61"/>
        <v>0</v>
      </c>
      <c r="Q346" s="216"/>
      <c r="R346" s="229"/>
      <c r="S346" s="215">
        <f t="shared" si="62"/>
        <v>0</v>
      </c>
    </row>
    <row r="347" spans="1:19" ht="16.5" thickTop="1" thickBot="1" x14ac:dyDescent="0.3">
      <c r="A347" s="20"/>
      <c r="B347" s="319"/>
      <c r="C347" s="25"/>
      <c r="D347" s="211"/>
      <c r="E347" s="211"/>
      <c r="F347" s="211"/>
      <c r="G347" s="211"/>
      <c r="H347" s="213"/>
      <c r="I347" s="211"/>
      <c r="J347" s="211"/>
      <c r="K347" s="211"/>
      <c r="L347" s="216"/>
      <c r="M347" s="216"/>
      <c r="N347" s="216"/>
      <c r="O347" s="216"/>
      <c r="P347" s="227">
        <f t="shared" si="61"/>
        <v>0</v>
      </c>
      <c r="Q347" s="216"/>
      <c r="R347" s="229"/>
      <c r="S347" s="215">
        <f t="shared" si="62"/>
        <v>0</v>
      </c>
    </row>
    <row r="348" spans="1:19" ht="16.5" thickTop="1" thickBot="1" x14ac:dyDescent="0.3">
      <c r="A348" s="20"/>
      <c r="B348" s="316"/>
      <c r="C348" s="25"/>
      <c r="D348" s="211"/>
      <c r="E348" s="211"/>
      <c r="F348" s="211"/>
      <c r="G348" s="211"/>
      <c r="H348" s="213"/>
      <c r="I348" s="211"/>
      <c r="J348" s="211"/>
      <c r="K348" s="211"/>
      <c r="L348" s="216"/>
      <c r="M348" s="216"/>
      <c r="N348" s="216"/>
      <c r="O348" s="216"/>
      <c r="P348" s="227">
        <f t="shared" si="61"/>
        <v>0</v>
      </c>
      <c r="Q348" s="216"/>
      <c r="R348" s="229"/>
      <c r="S348" s="215">
        <f t="shared" si="62"/>
        <v>0</v>
      </c>
    </row>
    <row r="349" spans="1:19" ht="16.5" thickTop="1" thickBot="1" x14ac:dyDescent="0.3">
      <c r="A349" s="20"/>
      <c r="B349" s="312"/>
      <c r="C349" s="25"/>
      <c r="D349" s="211"/>
      <c r="E349" s="211"/>
      <c r="F349" s="211"/>
      <c r="G349" s="211"/>
      <c r="H349" s="213"/>
      <c r="I349" s="211"/>
      <c r="J349" s="211"/>
      <c r="K349" s="211"/>
      <c r="L349" s="216"/>
      <c r="M349" s="216"/>
      <c r="N349" s="216"/>
      <c r="O349" s="216"/>
      <c r="P349" s="227">
        <f t="shared" si="61"/>
        <v>0</v>
      </c>
      <c r="Q349" s="216"/>
      <c r="R349" s="229"/>
      <c r="S349" s="215">
        <f t="shared" si="62"/>
        <v>0</v>
      </c>
    </row>
    <row r="350" spans="1:19" ht="16.5" thickTop="1" thickBot="1" x14ac:dyDescent="0.3">
      <c r="A350" s="20"/>
      <c r="B350" s="316"/>
      <c r="C350" s="25"/>
      <c r="D350" s="211"/>
      <c r="E350" s="211"/>
      <c r="F350" s="211"/>
      <c r="G350" s="211"/>
      <c r="H350" s="213"/>
      <c r="I350" s="211"/>
      <c r="J350" s="211"/>
      <c r="K350" s="211"/>
      <c r="L350" s="216"/>
      <c r="M350" s="216"/>
      <c r="N350" s="216"/>
      <c r="O350" s="216"/>
      <c r="P350" s="227">
        <f t="shared" si="61"/>
        <v>0</v>
      </c>
      <c r="Q350" s="216"/>
      <c r="R350" s="229"/>
      <c r="S350" s="215">
        <f t="shared" si="62"/>
        <v>0</v>
      </c>
    </row>
    <row r="351" spans="1:19" ht="16.5" thickTop="1" thickBot="1" x14ac:dyDescent="0.3">
      <c r="A351" s="20"/>
      <c r="B351" s="312"/>
      <c r="C351" s="25"/>
      <c r="D351" s="211"/>
      <c r="E351" s="211"/>
      <c r="F351" s="211"/>
      <c r="G351" s="211"/>
      <c r="H351" s="213"/>
      <c r="I351" s="211"/>
      <c r="J351" s="211"/>
      <c r="K351" s="211"/>
      <c r="L351" s="216"/>
      <c r="M351" s="216"/>
      <c r="N351" s="216"/>
      <c r="O351" s="216"/>
      <c r="P351" s="227">
        <f t="shared" si="61"/>
        <v>0</v>
      </c>
      <c r="Q351" s="216"/>
      <c r="R351" s="229"/>
      <c r="S351" s="215">
        <f t="shared" si="62"/>
        <v>0</v>
      </c>
    </row>
    <row r="352" spans="1:19" ht="16.5" thickTop="1" thickBot="1" x14ac:dyDescent="0.3">
      <c r="A352" s="20"/>
      <c r="B352" s="312"/>
      <c r="C352" s="25"/>
      <c r="D352" s="211"/>
      <c r="E352" s="211"/>
      <c r="F352" s="211"/>
      <c r="G352" s="211"/>
      <c r="H352" s="213"/>
      <c r="I352" s="211"/>
      <c r="J352" s="211"/>
      <c r="K352" s="211"/>
      <c r="L352" s="216"/>
      <c r="M352" s="216"/>
      <c r="N352" s="216"/>
      <c r="O352" s="216"/>
      <c r="P352" s="227">
        <f t="shared" si="61"/>
        <v>0</v>
      </c>
      <c r="Q352" s="216"/>
      <c r="R352" s="229"/>
      <c r="S352" s="215">
        <f t="shared" si="62"/>
        <v>0</v>
      </c>
    </row>
    <row r="353" spans="1:19" ht="16.5" thickTop="1" thickBot="1" x14ac:dyDescent="0.3">
      <c r="A353" s="20"/>
      <c r="B353" s="314"/>
      <c r="C353" s="25"/>
      <c r="D353" s="211"/>
      <c r="E353" s="211"/>
      <c r="F353" s="211"/>
      <c r="G353" s="211"/>
      <c r="H353" s="213"/>
      <c r="I353" s="211"/>
      <c r="J353" s="211"/>
      <c r="K353" s="211"/>
      <c r="L353" s="216"/>
      <c r="M353" s="216"/>
      <c r="N353" s="216"/>
      <c r="O353" s="216"/>
      <c r="P353" s="227">
        <f t="shared" si="61"/>
        <v>0</v>
      </c>
      <c r="Q353" s="216"/>
      <c r="R353" s="229"/>
      <c r="S353" s="215">
        <f t="shared" si="62"/>
        <v>0</v>
      </c>
    </row>
    <row r="354" spans="1:19" ht="16.5" thickTop="1" thickBot="1" x14ac:dyDescent="0.3">
      <c r="A354" s="20"/>
      <c r="B354" s="312"/>
      <c r="C354" s="25"/>
      <c r="D354" s="211"/>
      <c r="E354" s="211"/>
      <c r="F354" s="211"/>
      <c r="G354" s="211"/>
      <c r="H354" s="213"/>
      <c r="I354" s="211"/>
      <c r="J354" s="211"/>
      <c r="K354" s="211"/>
      <c r="L354" s="216"/>
      <c r="M354" s="216"/>
      <c r="N354" s="216"/>
      <c r="O354" s="216"/>
      <c r="P354" s="227">
        <f t="shared" si="61"/>
        <v>0</v>
      </c>
      <c r="Q354" s="216"/>
      <c r="R354" s="229"/>
      <c r="S354" s="215">
        <f t="shared" si="62"/>
        <v>0</v>
      </c>
    </row>
    <row r="355" spans="1:19" ht="16.5" thickTop="1" thickBot="1" x14ac:dyDescent="0.3">
      <c r="A355" s="20"/>
      <c r="B355" s="312"/>
      <c r="C355" s="25"/>
      <c r="D355" s="211"/>
      <c r="E355" s="211"/>
      <c r="F355" s="211"/>
      <c r="G355" s="211"/>
      <c r="H355" s="213"/>
      <c r="I355" s="211"/>
      <c r="J355" s="211"/>
      <c r="K355" s="211"/>
      <c r="L355" s="216"/>
      <c r="M355" s="216"/>
      <c r="N355" s="216"/>
      <c r="O355" s="216"/>
      <c r="P355" s="227">
        <f t="shared" si="61"/>
        <v>0</v>
      </c>
      <c r="Q355" s="216"/>
      <c r="R355" s="229"/>
      <c r="S355" s="215">
        <f t="shared" si="62"/>
        <v>0</v>
      </c>
    </row>
    <row r="356" spans="1:19" ht="16.5" thickTop="1" thickBot="1" x14ac:dyDescent="0.3">
      <c r="A356" s="20"/>
      <c r="B356" s="312"/>
      <c r="C356" s="25"/>
      <c r="D356" s="211"/>
      <c r="E356" s="211"/>
      <c r="F356" s="211"/>
      <c r="G356" s="211"/>
      <c r="H356" s="213"/>
      <c r="I356" s="211"/>
      <c r="J356" s="211"/>
      <c r="K356" s="211"/>
      <c r="L356" s="216"/>
      <c r="M356" s="216"/>
      <c r="N356" s="216"/>
      <c r="O356" s="216"/>
      <c r="P356" s="227">
        <f t="shared" si="61"/>
        <v>0</v>
      </c>
      <c r="Q356" s="216"/>
      <c r="R356" s="229"/>
      <c r="S356" s="215">
        <f t="shared" si="62"/>
        <v>0</v>
      </c>
    </row>
    <row r="357" spans="1:19" ht="16.5" thickTop="1" thickBot="1" x14ac:dyDescent="0.3">
      <c r="A357" s="20"/>
      <c r="B357" s="317"/>
      <c r="C357" s="25"/>
      <c r="D357" s="211"/>
      <c r="E357" s="211"/>
      <c r="F357" s="211"/>
      <c r="G357" s="211"/>
      <c r="H357" s="213"/>
      <c r="I357" s="211"/>
      <c r="J357" s="211"/>
      <c r="K357" s="211"/>
      <c r="L357" s="216"/>
      <c r="M357" s="216"/>
      <c r="N357" s="216"/>
      <c r="O357" s="216"/>
      <c r="P357" s="227">
        <f t="shared" si="61"/>
        <v>0</v>
      </c>
      <c r="Q357" s="216"/>
      <c r="R357" s="229"/>
      <c r="S357" s="215">
        <f t="shared" si="62"/>
        <v>0</v>
      </c>
    </row>
    <row r="358" spans="1:19" ht="16.5" thickTop="1" thickBot="1" x14ac:dyDescent="0.3">
      <c r="A358" s="20"/>
      <c r="B358" s="314"/>
      <c r="C358" s="25"/>
      <c r="D358" s="211"/>
      <c r="E358" s="211"/>
      <c r="F358" s="211"/>
      <c r="G358" s="211"/>
      <c r="H358" s="213"/>
      <c r="I358" s="211"/>
      <c r="J358" s="211"/>
      <c r="K358" s="211"/>
      <c r="L358" s="211"/>
      <c r="M358" s="211"/>
      <c r="N358" s="211"/>
      <c r="O358" s="211"/>
      <c r="P358" s="227">
        <f t="shared" si="61"/>
        <v>0</v>
      </c>
      <c r="Q358" s="216"/>
      <c r="R358" s="229"/>
      <c r="S358" s="215">
        <f t="shared" si="62"/>
        <v>0</v>
      </c>
    </row>
    <row r="359" spans="1:19" ht="16.5" thickTop="1" thickBot="1" x14ac:dyDescent="0.3">
      <c r="A359" s="20"/>
      <c r="B359" s="316"/>
      <c r="C359" s="25"/>
      <c r="D359" s="211"/>
      <c r="E359" s="211"/>
      <c r="F359" s="211"/>
      <c r="G359" s="211"/>
      <c r="H359" s="213"/>
      <c r="I359" s="211"/>
      <c r="J359" s="211"/>
      <c r="K359" s="211"/>
      <c r="L359" s="221"/>
      <c r="M359" s="221"/>
      <c r="N359" s="221"/>
      <c r="O359" s="221"/>
      <c r="P359" s="227">
        <f t="shared" si="61"/>
        <v>0</v>
      </c>
      <c r="Q359" s="230"/>
      <c r="R359" s="229"/>
      <c r="S359" s="215">
        <f t="shared" si="62"/>
        <v>0</v>
      </c>
    </row>
    <row r="360" spans="1:19" ht="16.5" thickTop="1" thickBot="1" x14ac:dyDescent="0.3">
      <c r="A360" s="31"/>
      <c r="B360" s="312"/>
      <c r="C360" s="27"/>
      <c r="D360" s="219"/>
      <c r="E360" s="219"/>
      <c r="F360" s="219"/>
      <c r="G360" s="219"/>
      <c r="H360" s="220"/>
      <c r="I360" s="219"/>
      <c r="J360" s="219"/>
      <c r="K360" s="219"/>
      <c r="L360" s="231"/>
      <c r="M360" s="231"/>
      <c r="N360" s="231"/>
      <c r="O360" s="235"/>
      <c r="P360" s="227">
        <f t="shared" si="61"/>
        <v>0</v>
      </c>
      <c r="Q360" s="231"/>
      <c r="R360" s="232"/>
      <c r="S360" s="215">
        <f t="shared" si="62"/>
        <v>0</v>
      </c>
    </row>
    <row r="361" spans="1:19" ht="16.5" thickTop="1" thickBot="1" x14ac:dyDescent="0.3">
      <c r="A361" s="194"/>
      <c r="B361" s="195" t="str">
        <f>B328</f>
        <v>carried forward*</v>
      </c>
      <c r="C361" s="102"/>
      <c r="D361" s="224">
        <f t="shared" ref="D361:M361" si="65">SUM(D335:D360)</f>
        <v>0</v>
      </c>
      <c r="E361" s="224">
        <f t="shared" si="65"/>
        <v>0</v>
      </c>
      <c r="F361" s="224">
        <f t="shared" si="65"/>
        <v>0</v>
      </c>
      <c r="G361" s="224">
        <f t="shared" si="65"/>
        <v>0</v>
      </c>
      <c r="H361" s="224">
        <f t="shared" si="65"/>
        <v>0</v>
      </c>
      <c r="I361" s="224">
        <f t="shared" si="65"/>
        <v>0</v>
      </c>
      <c r="J361" s="224">
        <f t="shared" si="65"/>
        <v>0</v>
      </c>
      <c r="K361" s="224">
        <f t="shared" si="65"/>
        <v>0</v>
      </c>
      <c r="L361" s="224">
        <f t="shared" si="65"/>
        <v>0</v>
      </c>
      <c r="M361" s="224">
        <f t="shared" si="65"/>
        <v>0</v>
      </c>
      <c r="N361" s="224">
        <f>SUM(N335:N360)</f>
        <v>0</v>
      </c>
      <c r="O361" s="224">
        <f>SUM(O335:O360)</f>
        <v>0</v>
      </c>
      <c r="P361" s="212">
        <f>SUM(P335:P360)</f>
        <v>0</v>
      </c>
      <c r="Q361" s="224">
        <f>SUM(Q335:Q360)</f>
        <v>0</v>
      </c>
      <c r="R361" s="233"/>
      <c r="S361" s="224">
        <f>SUM(S335:S360)</f>
        <v>0</v>
      </c>
    </row>
    <row r="362" spans="1:19" ht="15.75" thickTop="1" x14ac:dyDescent="0.25">
      <c r="C362" s="104"/>
      <c r="D362" s="107"/>
    </row>
    <row r="363" spans="1:19" x14ac:dyDescent="0.25">
      <c r="C363" s="104"/>
      <c r="D363" s="107"/>
      <c r="L363" s="2" t="s">
        <v>172</v>
      </c>
      <c r="P363" s="105" t="s">
        <v>173</v>
      </c>
      <c r="Q363" s="106">
        <f ca="1">TODAY()</f>
        <v>45656</v>
      </c>
    </row>
    <row r="364" spans="1:19" x14ac:dyDescent="0.25">
      <c r="B364" s="4" t="str">
        <f>+B34</f>
        <v>Enter all cash and cheques in receipt date order in the approproate column 1 to 7</v>
      </c>
      <c r="C364" s="104"/>
      <c r="D364" s="107"/>
      <c r="J364" s="2"/>
      <c r="N364" s="105"/>
      <c r="O364" s="106"/>
    </row>
    <row r="365" spans="1:19" x14ac:dyDescent="0.25">
      <c r="B365" s="4" t="str">
        <f>+B35</f>
        <v>Enter total paid into bank on paying in slip in column 8</v>
      </c>
      <c r="C365" s="104"/>
      <c r="D365" s="107"/>
      <c r="J365" s="2"/>
      <c r="N365" s="105"/>
      <c r="O365" s="106"/>
    </row>
    <row r="366" spans="1:19" x14ac:dyDescent="0.25">
      <c r="B366" s="4" t="str">
        <f>+B36</f>
        <v xml:space="preserve">            *All column Totals are automatically carried forward.</v>
      </c>
      <c r="C366" s="104"/>
      <c r="D366" s="107"/>
      <c r="J366" s="2"/>
      <c r="N366" s="105"/>
      <c r="O366" s="106"/>
      <c r="Q366" s="4" t="s">
        <v>188</v>
      </c>
    </row>
    <row r="367" spans="1:19" ht="15.75" thickBot="1" x14ac:dyDescent="0.3">
      <c r="C367" s="104"/>
      <c r="D367" s="107"/>
      <c r="J367" s="2"/>
      <c r="N367" s="105"/>
      <c r="O367" s="106"/>
    </row>
    <row r="368" spans="1:19" ht="16.5" thickTop="1" thickBot="1" x14ac:dyDescent="0.3">
      <c r="A368" s="198"/>
      <c r="B368" s="28" t="str">
        <f>B335</f>
        <v>brought forward</v>
      </c>
      <c r="C368" s="19"/>
      <c r="D368" s="227">
        <f t="shared" ref="D368:Q368" si="66">+D361</f>
        <v>0</v>
      </c>
      <c r="E368" s="227">
        <f t="shared" si="66"/>
        <v>0</v>
      </c>
      <c r="F368" s="227">
        <f t="shared" si="66"/>
        <v>0</v>
      </c>
      <c r="G368" s="227">
        <f t="shared" si="66"/>
        <v>0</v>
      </c>
      <c r="H368" s="227">
        <f t="shared" si="66"/>
        <v>0</v>
      </c>
      <c r="I368" s="227">
        <f t="shared" si="66"/>
        <v>0</v>
      </c>
      <c r="J368" s="227">
        <f t="shared" si="66"/>
        <v>0</v>
      </c>
      <c r="K368" s="227">
        <f t="shared" si="66"/>
        <v>0</v>
      </c>
      <c r="L368" s="227">
        <f t="shared" si="66"/>
        <v>0</v>
      </c>
      <c r="M368" s="227">
        <f t="shared" si="66"/>
        <v>0</v>
      </c>
      <c r="N368" s="227">
        <f t="shared" si="66"/>
        <v>0</v>
      </c>
      <c r="O368" s="227">
        <f t="shared" si="66"/>
        <v>0</v>
      </c>
      <c r="P368" s="227">
        <f t="shared" si="66"/>
        <v>0</v>
      </c>
      <c r="Q368" s="227">
        <f t="shared" si="66"/>
        <v>0</v>
      </c>
      <c r="R368" s="234"/>
      <c r="S368" s="215">
        <f>+S361</f>
        <v>0</v>
      </c>
    </row>
    <row r="369" spans="1:19" ht="16.5" thickTop="1" thickBot="1" x14ac:dyDescent="0.3">
      <c r="A369" s="20"/>
      <c r="B369" s="316"/>
      <c r="C369" s="29"/>
      <c r="D369" s="211"/>
      <c r="E369" s="211"/>
      <c r="F369" s="211"/>
      <c r="G369" s="211"/>
      <c r="H369" s="213"/>
      <c r="I369" s="211"/>
      <c r="J369" s="211"/>
      <c r="K369" s="211"/>
      <c r="L369" s="211"/>
      <c r="M369" s="211"/>
      <c r="N369" s="211"/>
      <c r="O369" s="211"/>
      <c r="P369" s="227">
        <f t="shared" ref="P369:P393" si="67">SUM(D369:O369)</f>
        <v>0</v>
      </c>
      <c r="Q369" s="211"/>
      <c r="R369" s="229"/>
      <c r="S369" s="215">
        <f t="shared" ref="S369:S393" si="68">IF(R369="",Q369,"")</f>
        <v>0</v>
      </c>
    </row>
    <row r="370" spans="1:19" ht="16.5" thickTop="1" thickBot="1" x14ac:dyDescent="0.3">
      <c r="A370" s="20"/>
      <c r="B370" s="312"/>
      <c r="C370" s="22"/>
      <c r="D370" s="211"/>
      <c r="E370" s="211"/>
      <c r="F370" s="221"/>
      <c r="G370" s="221"/>
      <c r="H370" s="213"/>
      <c r="I370" s="211"/>
      <c r="J370" s="211"/>
      <c r="K370" s="211"/>
      <c r="L370" s="216"/>
      <c r="M370" s="216"/>
      <c r="N370" s="216"/>
      <c r="O370" s="216"/>
      <c r="P370" s="227">
        <f t="shared" si="67"/>
        <v>0</v>
      </c>
      <c r="Q370" s="211"/>
      <c r="R370" s="229"/>
      <c r="S370" s="215">
        <f t="shared" si="68"/>
        <v>0</v>
      </c>
    </row>
    <row r="371" spans="1:19" ht="16.5" thickTop="1" thickBot="1" x14ac:dyDescent="0.3">
      <c r="A371" s="20"/>
      <c r="B371" s="312"/>
      <c r="C371" s="22"/>
      <c r="D371" s="211"/>
      <c r="E371" s="211"/>
      <c r="F371" s="218"/>
      <c r="G371" s="218"/>
      <c r="H371" s="213"/>
      <c r="I371" s="211"/>
      <c r="J371" s="211"/>
      <c r="K371" s="211"/>
      <c r="L371" s="216"/>
      <c r="M371" s="216"/>
      <c r="N371" s="216"/>
      <c r="O371" s="216"/>
      <c r="P371" s="227">
        <f t="shared" si="67"/>
        <v>0</v>
      </c>
      <c r="Q371" s="216"/>
      <c r="R371" s="229"/>
      <c r="S371" s="215">
        <f t="shared" si="68"/>
        <v>0</v>
      </c>
    </row>
    <row r="372" spans="1:19" ht="16.5" thickTop="1" thickBot="1" x14ac:dyDescent="0.3">
      <c r="A372" s="20"/>
      <c r="B372" s="316"/>
      <c r="C372" s="30"/>
      <c r="D372" s="211"/>
      <c r="E372" s="211"/>
      <c r="F372" s="211"/>
      <c r="G372" s="211"/>
      <c r="H372" s="213"/>
      <c r="I372" s="211"/>
      <c r="J372" s="211"/>
      <c r="K372" s="211"/>
      <c r="L372" s="216"/>
      <c r="M372" s="216"/>
      <c r="N372" s="216"/>
      <c r="O372" s="216"/>
      <c r="P372" s="227">
        <f t="shared" si="67"/>
        <v>0</v>
      </c>
      <c r="Q372" s="216"/>
      <c r="R372" s="229"/>
      <c r="S372" s="215">
        <f t="shared" si="68"/>
        <v>0</v>
      </c>
    </row>
    <row r="373" spans="1:19" ht="16.5" thickTop="1" thickBot="1" x14ac:dyDescent="0.3">
      <c r="A373" s="20"/>
      <c r="B373" s="312"/>
      <c r="C373" s="29"/>
      <c r="D373" s="211"/>
      <c r="E373" s="211"/>
      <c r="F373" s="211"/>
      <c r="G373" s="211"/>
      <c r="H373" s="213"/>
      <c r="I373" s="211"/>
      <c r="J373" s="211"/>
      <c r="K373" s="211"/>
      <c r="L373" s="216"/>
      <c r="M373" s="216"/>
      <c r="N373" s="216"/>
      <c r="O373" s="216"/>
      <c r="P373" s="227">
        <f t="shared" si="67"/>
        <v>0</v>
      </c>
      <c r="Q373" s="216"/>
      <c r="R373" s="229"/>
      <c r="S373" s="215">
        <f t="shared" si="68"/>
        <v>0</v>
      </c>
    </row>
    <row r="374" spans="1:19" ht="16.5" thickTop="1" thickBot="1" x14ac:dyDescent="0.3">
      <c r="A374" s="20"/>
      <c r="B374" s="312"/>
      <c r="C374" s="22"/>
      <c r="D374" s="211"/>
      <c r="E374" s="211"/>
      <c r="F374" s="211"/>
      <c r="G374" s="211"/>
      <c r="H374" s="213"/>
      <c r="I374" s="211"/>
      <c r="J374" s="211"/>
      <c r="K374" s="211"/>
      <c r="L374" s="216"/>
      <c r="M374" s="216"/>
      <c r="N374" s="216"/>
      <c r="O374" s="216"/>
      <c r="P374" s="227">
        <f t="shared" ref="P374:P376" si="69">SUM(D374:O374)</f>
        <v>0</v>
      </c>
      <c r="Q374" s="216"/>
      <c r="R374" s="229"/>
      <c r="S374" s="215">
        <f t="shared" ref="S374:S376" si="70">IF(R374="",Q374,"")</f>
        <v>0</v>
      </c>
    </row>
    <row r="375" spans="1:19" ht="16.5" thickTop="1" thickBot="1" x14ac:dyDescent="0.3">
      <c r="A375" s="20"/>
      <c r="B375" s="314"/>
      <c r="C375" s="22"/>
      <c r="D375" s="211"/>
      <c r="E375" s="211"/>
      <c r="F375" s="211"/>
      <c r="G375" s="211"/>
      <c r="H375" s="213"/>
      <c r="I375" s="211"/>
      <c r="J375" s="211"/>
      <c r="K375" s="211"/>
      <c r="L375" s="216"/>
      <c r="M375" s="216"/>
      <c r="N375" s="216"/>
      <c r="O375" s="216"/>
      <c r="P375" s="227">
        <f t="shared" si="69"/>
        <v>0</v>
      </c>
      <c r="Q375" s="216"/>
      <c r="R375" s="229"/>
      <c r="S375" s="215">
        <f t="shared" si="70"/>
        <v>0</v>
      </c>
    </row>
    <row r="376" spans="1:19" ht="16.5" thickTop="1" thickBot="1" x14ac:dyDescent="0.3">
      <c r="A376" s="20"/>
      <c r="B376" s="312"/>
      <c r="C376" s="25"/>
      <c r="D376" s="211"/>
      <c r="E376" s="211"/>
      <c r="F376" s="211"/>
      <c r="G376" s="211"/>
      <c r="H376" s="213"/>
      <c r="I376" s="211"/>
      <c r="J376" s="211"/>
      <c r="K376" s="211"/>
      <c r="L376" s="216"/>
      <c r="M376" s="216"/>
      <c r="N376" s="216"/>
      <c r="O376" s="216"/>
      <c r="P376" s="227">
        <f t="shared" si="69"/>
        <v>0</v>
      </c>
      <c r="Q376" s="216"/>
      <c r="R376" s="229"/>
      <c r="S376" s="215">
        <f t="shared" si="70"/>
        <v>0</v>
      </c>
    </row>
    <row r="377" spans="1:19" ht="16.5" thickTop="1" thickBot="1" x14ac:dyDescent="0.3">
      <c r="A377" s="20"/>
      <c r="B377" s="312"/>
      <c r="C377" s="22"/>
      <c r="D377" s="211"/>
      <c r="E377" s="211"/>
      <c r="F377" s="211"/>
      <c r="G377" s="211"/>
      <c r="H377" s="213"/>
      <c r="I377" s="211"/>
      <c r="J377" s="211"/>
      <c r="K377" s="211"/>
      <c r="L377" s="216"/>
      <c r="M377" s="216"/>
      <c r="N377" s="216"/>
      <c r="O377" s="216"/>
      <c r="P377" s="227">
        <f t="shared" si="67"/>
        <v>0</v>
      </c>
      <c r="Q377" s="216"/>
      <c r="R377" s="229"/>
      <c r="S377" s="215">
        <f t="shared" si="68"/>
        <v>0</v>
      </c>
    </row>
    <row r="378" spans="1:19" ht="16.5" thickTop="1" thickBot="1" x14ac:dyDescent="0.3">
      <c r="A378" s="20"/>
      <c r="B378" s="314"/>
      <c r="C378" s="22"/>
      <c r="D378" s="211"/>
      <c r="E378" s="211"/>
      <c r="F378" s="211"/>
      <c r="G378" s="211"/>
      <c r="H378" s="213"/>
      <c r="I378" s="211"/>
      <c r="J378" s="211"/>
      <c r="K378" s="211"/>
      <c r="L378" s="216"/>
      <c r="M378" s="216"/>
      <c r="N378" s="216"/>
      <c r="O378" s="216"/>
      <c r="P378" s="227">
        <f t="shared" si="67"/>
        <v>0</v>
      </c>
      <c r="Q378" s="216"/>
      <c r="R378" s="229"/>
      <c r="S378" s="215">
        <f t="shared" si="68"/>
        <v>0</v>
      </c>
    </row>
    <row r="379" spans="1:19" ht="16.5" thickTop="1" thickBot="1" x14ac:dyDescent="0.3">
      <c r="A379" s="20"/>
      <c r="B379" s="312"/>
      <c r="C379" s="25"/>
      <c r="D379" s="211"/>
      <c r="E379" s="211"/>
      <c r="F379" s="211"/>
      <c r="G379" s="211"/>
      <c r="H379" s="213"/>
      <c r="I379" s="211"/>
      <c r="J379" s="211"/>
      <c r="K379" s="211"/>
      <c r="L379" s="216"/>
      <c r="M379" s="216"/>
      <c r="N379" s="216"/>
      <c r="O379" s="216"/>
      <c r="P379" s="227">
        <f t="shared" si="67"/>
        <v>0</v>
      </c>
      <c r="Q379" s="216"/>
      <c r="R379" s="229"/>
      <c r="S379" s="215">
        <f t="shared" si="68"/>
        <v>0</v>
      </c>
    </row>
    <row r="380" spans="1:19" ht="16.5" thickTop="1" thickBot="1" x14ac:dyDescent="0.3">
      <c r="A380" s="20"/>
      <c r="B380" s="319"/>
      <c r="C380" s="25"/>
      <c r="D380" s="211"/>
      <c r="E380" s="211"/>
      <c r="F380" s="211"/>
      <c r="G380" s="211"/>
      <c r="H380" s="213"/>
      <c r="I380" s="211"/>
      <c r="J380" s="211"/>
      <c r="K380" s="211"/>
      <c r="L380" s="216"/>
      <c r="M380" s="216"/>
      <c r="N380" s="216"/>
      <c r="O380" s="216"/>
      <c r="P380" s="227">
        <f t="shared" si="67"/>
        <v>0</v>
      </c>
      <c r="Q380" s="216"/>
      <c r="R380" s="229"/>
      <c r="S380" s="215">
        <f t="shared" si="68"/>
        <v>0</v>
      </c>
    </row>
    <row r="381" spans="1:19" ht="16.5" thickTop="1" thickBot="1" x14ac:dyDescent="0.3">
      <c r="A381" s="20"/>
      <c r="B381" s="316"/>
      <c r="C381" s="25"/>
      <c r="D381" s="211"/>
      <c r="E381" s="211"/>
      <c r="F381" s="211"/>
      <c r="G381" s="211"/>
      <c r="H381" s="213"/>
      <c r="I381" s="211"/>
      <c r="J381" s="211"/>
      <c r="K381" s="211"/>
      <c r="L381" s="216"/>
      <c r="M381" s="216"/>
      <c r="N381" s="216"/>
      <c r="O381" s="216"/>
      <c r="P381" s="227">
        <f t="shared" si="67"/>
        <v>0</v>
      </c>
      <c r="Q381" s="216"/>
      <c r="R381" s="229"/>
      <c r="S381" s="215">
        <f t="shared" si="68"/>
        <v>0</v>
      </c>
    </row>
    <row r="382" spans="1:19" ht="16.5" thickTop="1" thickBot="1" x14ac:dyDescent="0.3">
      <c r="A382" s="20"/>
      <c r="B382" s="312"/>
      <c r="C382" s="25"/>
      <c r="D382" s="211"/>
      <c r="E382" s="211"/>
      <c r="F382" s="211"/>
      <c r="G382" s="211"/>
      <c r="H382" s="213"/>
      <c r="I382" s="211"/>
      <c r="J382" s="211"/>
      <c r="K382" s="211"/>
      <c r="L382" s="216"/>
      <c r="M382" s="216"/>
      <c r="N382" s="216"/>
      <c r="O382" s="216"/>
      <c r="P382" s="227">
        <f t="shared" si="67"/>
        <v>0</v>
      </c>
      <c r="Q382" s="216"/>
      <c r="R382" s="229"/>
      <c r="S382" s="215">
        <f t="shared" si="68"/>
        <v>0</v>
      </c>
    </row>
    <row r="383" spans="1:19" ht="16.5" thickTop="1" thickBot="1" x14ac:dyDescent="0.3">
      <c r="A383" s="20"/>
      <c r="B383" s="316"/>
      <c r="C383" s="25"/>
      <c r="D383" s="211"/>
      <c r="E383" s="211"/>
      <c r="F383" s="211"/>
      <c r="G383" s="211"/>
      <c r="H383" s="213"/>
      <c r="I383" s="211"/>
      <c r="J383" s="211"/>
      <c r="K383" s="211"/>
      <c r="L383" s="216"/>
      <c r="M383" s="216"/>
      <c r="N383" s="216"/>
      <c r="O383" s="216"/>
      <c r="P383" s="227">
        <f t="shared" si="67"/>
        <v>0</v>
      </c>
      <c r="Q383" s="216"/>
      <c r="R383" s="229"/>
      <c r="S383" s="215">
        <f t="shared" si="68"/>
        <v>0</v>
      </c>
    </row>
    <row r="384" spans="1:19" ht="16.5" thickTop="1" thickBot="1" x14ac:dyDescent="0.3">
      <c r="A384" s="20"/>
      <c r="B384" s="312"/>
      <c r="C384" s="25"/>
      <c r="D384" s="211"/>
      <c r="E384" s="211"/>
      <c r="F384" s="211"/>
      <c r="G384" s="211"/>
      <c r="H384" s="213"/>
      <c r="I384" s="211"/>
      <c r="J384" s="211"/>
      <c r="K384" s="211"/>
      <c r="L384" s="216"/>
      <c r="M384" s="216"/>
      <c r="N384" s="216"/>
      <c r="O384" s="216"/>
      <c r="P384" s="227">
        <f t="shared" si="67"/>
        <v>0</v>
      </c>
      <c r="Q384" s="216"/>
      <c r="R384" s="229"/>
      <c r="S384" s="215">
        <f t="shared" si="68"/>
        <v>0</v>
      </c>
    </row>
    <row r="385" spans="1:19" ht="16.5" thickTop="1" thickBot="1" x14ac:dyDescent="0.3">
      <c r="A385" s="20"/>
      <c r="B385" s="312"/>
      <c r="C385" s="25"/>
      <c r="D385" s="211"/>
      <c r="E385" s="211"/>
      <c r="F385" s="211"/>
      <c r="G385" s="211"/>
      <c r="H385" s="213"/>
      <c r="I385" s="211"/>
      <c r="J385" s="211"/>
      <c r="K385" s="211"/>
      <c r="L385" s="216"/>
      <c r="M385" s="216"/>
      <c r="N385" s="216"/>
      <c r="O385" s="216"/>
      <c r="P385" s="227">
        <f t="shared" si="67"/>
        <v>0</v>
      </c>
      <c r="Q385" s="216"/>
      <c r="R385" s="229"/>
      <c r="S385" s="215">
        <f t="shared" si="68"/>
        <v>0</v>
      </c>
    </row>
    <row r="386" spans="1:19" ht="16.5" thickTop="1" thickBot="1" x14ac:dyDescent="0.3">
      <c r="A386" s="20"/>
      <c r="B386" s="314"/>
      <c r="C386" s="25"/>
      <c r="D386" s="211"/>
      <c r="E386" s="211"/>
      <c r="F386" s="211"/>
      <c r="G386" s="211"/>
      <c r="H386" s="213"/>
      <c r="I386" s="211"/>
      <c r="J386" s="211"/>
      <c r="K386" s="211"/>
      <c r="L386" s="216"/>
      <c r="M386" s="216"/>
      <c r="N386" s="216"/>
      <c r="O386" s="216"/>
      <c r="P386" s="227">
        <f t="shared" si="67"/>
        <v>0</v>
      </c>
      <c r="Q386" s="216"/>
      <c r="R386" s="229"/>
      <c r="S386" s="215">
        <f t="shared" si="68"/>
        <v>0</v>
      </c>
    </row>
    <row r="387" spans="1:19" ht="16.5" thickTop="1" thickBot="1" x14ac:dyDescent="0.3">
      <c r="A387" s="20"/>
      <c r="B387" s="312"/>
      <c r="C387" s="25"/>
      <c r="D387" s="211"/>
      <c r="E387" s="211"/>
      <c r="F387" s="211"/>
      <c r="G387" s="211"/>
      <c r="H387" s="213"/>
      <c r="I387" s="211"/>
      <c r="J387" s="211"/>
      <c r="K387" s="211"/>
      <c r="L387" s="216"/>
      <c r="M387" s="216"/>
      <c r="N387" s="216"/>
      <c r="O387" s="216"/>
      <c r="P387" s="227">
        <f t="shared" si="67"/>
        <v>0</v>
      </c>
      <c r="Q387" s="216"/>
      <c r="R387" s="229"/>
      <c r="S387" s="215">
        <f t="shared" si="68"/>
        <v>0</v>
      </c>
    </row>
    <row r="388" spans="1:19" ht="16.5" thickTop="1" thickBot="1" x14ac:dyDescent="0.3">
      <c r="A388" s="20"/>
      <c r="B388" s="312"/>
      <c r="C388" s="25"/>
      <c r="D388" s="211"/>
      <c r="E388" s="211"/>
      <c r="F388" s="211"/>
      <c r="G388" s="211"/>
      <c r="H388" s="213"/>
      <c r="I388" s="211"/>
      <c r="J388" s="211"/>
      <c r="K388" s="211"/>
      <c r="L388" s="216"/>
      <c r="M388" s="216"/>
      <c r="N388" s="216"/>
      <c r="O388" s="216"/>
      <c r="P388" s="227">
        <f>SUM(D388:O388)</f>
        <v>0</v>
      </c>
      <c r="Q388" s="216"/>
      <c r="R388" s="229"/>
      <c r="S388" s="215">
        <f t="shared" si="68"/>
        <v>0</v>
      </c>
    </row>
    <row r="389" spans="1:19" ht="16.5" thickTop="1" thickBot="1" x14ac:dyDescent="0.3">
      <c r="A389" s="20"/>
      <c r="B389" s="312"/>
      <c r="C389" s="25"/>
      <c r="D389" s="211"/>
      <c r="E389" s="211"/>
      <c r="F389" s="211"/>
      <c r="G389" s="211"/>
      <c r="H389" s="213"/>
      <c r="I389" s="211"/>
      <c r="J389" s="211"/>
      <c r="K389" s="211"/>
      <c r="L389" s="216"/>
      <c r="M389" s="216"/>
      <c r="N389" s="216"/>
      <c r="O389" s="216"/>
      <c r="P389" s="227">
        <f>SUM(D389:O389)</f>
        <v>0</v>
      </c>
      <c r="Q389" s="216"/>
      <c r="R389" s="229"/>
      <c r="S389" s="215">
        <f t="shared" si="68"/>
        <v>0</v>
      </c>
    </row>
    <row r="390" spans="1:19" ht="16.5" thickTop="1" thickBot="1" x14ac:dyDescent="0.3">
      <c r="A390" s="20"/>
      <c r="B390" s="317"/>
      <c r="C390" s="25"/>
      <c r="D390" s="211"/>
      <c r="E390" s="211"/>
      <c r="F390" s="211"/>
      <c r="G390" s="211"/>
      <c r="H390" s="213"/>
      <c r="I390" s="211"/>
      <c r="J390" s="211"/>
      <c r="K390" s="211"/>
      <c r="L390" s="216"/>
      <c r="M390" s="216"/>
      <c r="N390" s="216"/>
      <c r="O390" s="216"/>
      <c r="P390" s="227">
        <f>SUM(D390:O390)</f>
        <v>0</v>
      </c>
      <c r="Q390" s="216"/>
      <c r="R390" s="229"/>
      <c r="S390" s="215">
        <f t="shared" si="68"/>
        <v>0</v>
      </c>
    </row>
    <row r="391" spans="1:19" ht="16.5" thickTop="1" thickBot="1" x14ac:dyDescent="0.3">
      <c r="A391" s="20"/>
      <c r="B391" s="314"/>
      <c r="C391" s="25"/>
      <c r="D391" s="211"/>
      <c r="E391" s="211"/>
      <c r="F391" s="211"/>
      <c r="G391" s="211"/>
      <c r="H391" s="213"/>
      <c r="I391" s="211"/>
      <c r="J391" s="211"/>
      <c r="K391" s="211"/>
      <c r="L391" s="211"/>
      <c r="M391" s="211"/>
      <c r="N391" s="211"/>
      <c r="O391" s="211"/>
      <c r="P391" s="227">
        <f t="shared" si="67"/>
        <v>0</v>
      </c>
      <c r="Q391" s="216"/>
      <c r="R391" s="229"/>
      <c r="S391" s="215">
        <f t="shared" si="68"/>
        <v>0</v>
      </c>
    </row>
    <row r="392" spans="1:19" ht="16.5" thickTop="1" thickBot="1" x14ac:dyDescent="0.3">
      <c r="A392" s="20"/>
      <c r="B392" s="316"/>
      <c r="C392" s="25"/>
      <c r="D392" s="211"/>
      <c r="E392" s="211"/>
      <c r="F392" s="211"/>
      <c r="G392" s="211"/>
      <c r="H392" s="213"/>
      <c r="I392" s="211"/>
      <c r="J392" s="211"/>
      <c r="K392" s="211"/>
      <c r="L392" s="221"/>
      <c r="M392" s="221"/>
      <c r="N392" s="221"/>
      <c r="O392" s="221"/>
      <c r="P392" s="227">
        <f t="shared" si="67"/>
        <v>0</v>
      </c>
      <c r="Q392" s="230"/>
      <c r="R392" s="229"/>
      <c r="S392" s="215">
        <f t="shared" si="68"/>
        <v>0</v>
      </c>
    </row>
    <row r="393" spans="1:19" ht="16.5" thickTop="1" thickBot="1" x14ac:dyDescent="0.3">
      <c r="A393" s="31"/>
      <c r="B393" s="312"/>
      <c r="C393" s="27"/>
      <c r="D393" s="219"/>
      <c r="E393" s="219"/>
      <c r="F393" s="219"/>
      <c r="G393" s="219"/>
      <c r="H393" s="220"/>
      <c r="I393" s="219"/>
      <c r="J393" s="219"/>
      <c r="K393" s="219"/>
      <c r="L393" s="231"/>
      <c r="M393" s="231"/>
      <c r="N393" s="231"/>
      <c r="O393" s="235"/>
      <c r="P393" s="227">
        <f t="shared" si="67"/>
        <v>0</v>
      </c>
      <c r="Q393" s="231"/>
      <c r="R393" s="232"/>
      <c r="S393" s="215">
        <f t="shared" si="68"/>
        <v>0</v>
      </c>
    </row>
    <row r="394" spans="1:19" ht="16.5" thickTop="1" thickBot="1" x14ac:dyDescent="0.3">
      <c r="A394" s="194"/>
      <c r="B394" s="195" t="s">
        <v>189</v>
      </c>
      <c r="C394" s="102"/>
      <c r="D394" s="224">
        <f t="shared" ref="D394:M394" si="71">SUM(D368:D393)</f>
        <v>0</v>
      </c>
      <c r="E394" s="224">
        <f t="shared" si="71"/>
        <v>0</v>
      </c>
      <c r="F394" s="224">
        <f t="shared" si="71"/>
        <v>0</v>
      </c>
      <c r="G394" s="224">
        <f t="shared" si="71"/>
        <v>0</v>
      </c>
      <c r="H394" s="224">
        <f t="shared" si="71"/>
        <v>0</v>
      </c>
      <c r="I394" s="224">
        <f t="shared" si="71"/>
        <v>0</v>
      </c>
      <c r="J394" s="224">
        <f t="shared" si="71"/>
        <v>0</v>
      </c>
      <c r="K394" s="224">
        <f t="shared" si="71"/>
        <v>0</v>
      </c>
      <c r="L394" s="224">
        <f t="shared" si="71"/>
        <v>0</v>
      </c>
      <c r="M394" s="224">
        <f t="shared" si="71"/>
        <v>0</v>
      </c>
      <c r="N394" s="224">
        <f>SUM(N368:N393)</f>
        <v>0</v>
      </c>
      <c r="O394" s="224">
        <f>SUM(O368:O393)</f>
        <v>0</v>
      </c>
      <c r="P394" s="212">
        <f>SUM(P368:P393)</f>
        <v>0</v>
      </c>
      <c r="Q394" s="224">
        <f>SUM(Q368:Q393)</f>
        <v>0</v>
      </c>
      <c r="R394" s="233"/>
      <c r="S394" s="224">
        <f>SUM(S368:S393)</f>
        <v>0</v>
      </c>
    </row>
    <row r="395" spans="1:19" ht="15.75" thickTop="1" x14ac:dyDescent="0.25">
      <c r="C395" s="104"/>
      <c r="D395" s="107"/>
    </row>
    <row r="396" spans="1:19" x14ac:dyDescent="0.25">
      <c r="C396" s="104"/>
      <c r="D396" s="107"/>
      <c r="L396" s="2" t="s">
        <v>172</v>
      </c>
      <c r="P396" s="105" t="s">
        <v>173</v>
      </c>
      <c r="Q396" s="106">
        <f ca="1">TODAY()</f>
        <v>45656</v>
      </c>
    </row>
    <row r="397" spans="1:19" x14ac:dyDescent="0.25">
      <c r="B397" s="4" t="str">
        <f>+B34</f>
        <v>Enter all cash and cheques in receipt date order in the approproate column 1 to 7</v>
      </c>
      <c r="C397" s="110"/>
      <c r="D397" s="107"/>
    </row>
    <row r="398" spans="1:19" x14ac:dyDescent="0.25">
      <c r="B398" s="4" t="str">
        <f>+B35</f>
        <v>Enter total paid into bank on paying in slip in column 8</v>
      </c>
      <c r="C398" s="110"/>
      <c r="D398" s="107"/>
    </row>
    <row r="399" spans="1:19" x14ac:dyDescent="0.25">
      <c r="B399" s="4"/>
      <c r="C399" s="110"/>
      <c r="D399" s="107"/>
      <c r="Q399" s="4" t="s">
        <v>190</v>
      </c>
    </row>
  </sheetData>
  <sheetProtection sheet="1" formatCells="0" formatColumns="0" formatRows="0" insertColumns="0" insertRows="0" insertHyperlinks="0" deleteColumns="0" deleteRows="0" selectLockedCells="1" sort="0" autoFilter="0" pivotTables="0"/>
  <mergeCells count="19">
    <mergeCell ref="B1:E1"/>
    <mergeCell ref="M1:N1"/>
    <mergeCell ref="F2:I2"/>
    <mergeCell ref="I3:J3"/>
    <mergeCell ref="L3:O3"/>
    <mergeCell ref="K4:K5"/>
    <mergeCell ref="L4:O4"/>
    <mergeCell ref="I4:J4"/>
    <mergeCell ref="A4:A5"/>
    <mergeCell ref="B4:B5"/>
    <mergeCell ref="D4:D5"/>
    <mergeCell ref="C4:C5"/>
    <mergeCell ref="E4:G4"/>
    <mergeCell ref="H4:H5"/>
    <mergeCell ref="P2:R2"/>
    <mergeCell ref="R4:R5"/>
    <mergeCell ref="S4:S5"/>
    <mergeCell ref="Q4:Q5"/>
    <mergeCell ref="P4:P5"/>
  </mergeCells>
  <phoneticPr fontId="0" type="noConversion"/>
  <printOptions horizontalCentered="1" verticalCentered="1"/>
  <pageMargins left="0.31496062992125984" right="0.51181102362204722" top="0.11811023622047245" bottom="0.31496062992125984" header="0.31496062992125984" footer="0.31496062992125984"/>
  <pageSetup paperSize="9" scale="67" fitToHeight="0" orientation="landscape" r:id="rId1"/>
  <headerFooter alignWithMargins="0"/>
  <rowBreaks count="11" manualBreakCount="11">
    <brk id="37" max="18" man="1"/>
    <brk id="70" max="18" man="1"/>
    <brk id="103" max="18" man="1"/>
    <brk id="136" max="18" man="1"/>
    <brk id="169" max="18" man="1"/>
    <brk id="202" max="18" man="1"/>
    <brk id="235" max="18" man="1"/>
    <brk id="268" max="18" man="1"/>
    <brk id="301" max="18" man="1"/>
    <brk id="334" max="18" man="1"/>
    <brk id="367"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U401"/>
  <sheetViews>
    <sheetView workbookViewId="0">
      <pane ySplit="6" topLeftCell="A7" activePane="bottomLeft" state="frozen"/>
      <selection pane="bottomLeft" activeCell="A7" sqref="A7"/>
    </sheetView>
  </sheetViews>
  <sheetFormatPr defaultRowHeight="15" x14ac:dyDescent="0.25"/>
  <cols>
    <col min="1" max="1" width="8.140625" style="4" customWidth="1"/>
    <col min="2" max="2" width="22.140625" style="4" customWidth="1"/>
    <col min="3" max="3" width="6.42578125" style="4" customWidth="1"/>
    <col min="4" max="4" width="10.7109375" style="4" customWidth="1"/>
    <col min="5" max="5" width="11.5703125" style="4" customWidth="1"/>
    <col min="6" max="6" width="9" style="4" customWidth="1"/>
    <col min="7" max="8" width="12.28515625" style="4" customWidth="1"/>
    <col min="9" max="9" width="11.5703125" style="4" customWidth="1"/>
    <col min="10" max="11" width="12.140625" style="4" customWidth="1"/>
    <col min="12" max="12" width="10.7109375" style="4" customWidth="1"/>
    <col min="13" max="15" width="10.5703125" style="4" customWidth="1"/>
    <col min="16" max="16" width="10.7109375" style="4" customWidth="1"/>
    <col min="17" max="17" width="12.7109375" style="4" customWidth="1"/>
    <col min="18" max="18" width="13" style="4" customWidth="1"/>
    <col min="19" max="19" width="6.140625" style="4" customWidth="1"/>
    <col min="20" max="20" width="11" style="4" customWidth="1"/>
    <col min="21" max="21" width="7" style="4" customWidth="1"/>
    <col min="22" max="22" width="9.7109375" style="4" customWidth="1"/>
    <col min="23" max="23" width="0.140625" style="4" customWidth="1"/>
    <col min="24" max="24" width="9.7109375" style="4" customWidth="1"/>
    <col min="25" max="25" width="0.140625" style="4" customWidth="1"/>
    <col min="26" max="26" width="7.7109375" style="4" customWidth="1"/>
    <col min="27" max="27" width="0.140625" style="4" hidden="1" customWidth="1"/>
    <col min="28" max="28" width="9.7109375" style="4" customWidth="1"/>
    <col min="29" max="29" width="0.140625" style="4" customWidth="1"/>
    <col min="30" max="30" width="9.7109375" style="4" customWidth="1"/>
    <col min="31" max="31" width="0.140625" style="4" customWidth="1"/>
    <col min="32" max="32" width="9.7109375" style="4" customWidth="1"/>
    <col min="33" max="33" width="0.140625" style="4" customWidth="1"/>
    <col min="34" max="34" width="9.7109375" style="4" customWidth="1"/>
    <col min="35" max="35" width="7.42578125" style="4" customWidth="1"/>
    <col min="36" max="36" width="9.7109375" style="4" customWidth="1"/>
    <col min="37" max="37" width="8.5703125" style="4" customWidth="1"/>
    <col min="38" max="38" width="9.7109375" style="4" customWidth="1"/>
    <col min="39" max="39" width="0.140625" style="4" customWidth="1"/>
    <col min="40" max="40" width="9.7109375" style="4" customWidth="1"/>
    <col min="41" max="41" width="0.140625" style="4" customWidth="1"/>
    <col min="42" max="42" width="9.7109375" style="4" customWidth="1"/>
    <col min="43" max="43" width="0.140625" style="4" customWidth="1"/>
    <col min="44" max="44" width="9.5703125" style="4" customWidth="1"/>
    <col min="45" max="45" width="0.140625" style="4" customWidth="1"/>
    <col min="46" max="46" width="9.5703125" style="4" customWidth="1"/>
    <col min="47" max="47" width="0.140625" style="4" customWidth="1"/>
    <col min="48" max="16384" width="9.140625" style="4"/>
  </cols>
  <sheetData>
    <row r="1" spans="1:47" s="2" customFormat="1" ht="31.5" thickTop="1" thickBot="1" x14ac:dyDescent="0.3">
      <c r="A1" s="75" t="s">
        <v>164</v>
      </c>
      <c r="B1" s="473">
        <f>'Financial Statement'!E3</f>
        <v>0</v>
      </c>
      <c r="C1" s="473"/>
      <c r="D1" s="473"/>
      <c r="E1" s="474"/>
      <c r="F1" s="84"/>
      <c r="G1" s="84" t="s">
        <v>124</v>
      </c>
      <c r="H1" s="111"/>
      <c r="I1" s="33"/>
      <c r="J1" s="33"/>
      <c r="K1" s="4"/>
      <c r="L1" s="4"/>
      <c r="M1" s="112"/>
      <c r="N1" s="475" t="str">
        <f>Receipts!M1</f>
        <v>Balance on last bank statement</v>
      </c>
      <c r="O1" s="476"/>
      <c r="P1" s="113">
        <f>Receipts!O1</f>
        <v>0</v>
      </c>
      <c r="Q1" s="114" t="str">
        <f>Receipts!P1</f>
        <v>Accounting balance</v>
      </c>
      <c r="R1" s="115">
        <f>Receipts!Q1</f>
        <v>0</v>
      </c>
      <c r="S1" s="116"/>
      <c r="T1" s="117"/>
      <c r="U1" s="4"/>
      <c r="V1" s="4"/>
      <c r="W1" s="4"/>
      <c r="X1" s="4"/>
      <c r="Y1" s="4"/>
      <c r="Z1" s="4"/>
      <c r="AA1" s="4"/>
      <c r="AB1" s="4"/>
      <c r="AC1" s="4"/>
      <c r="AD1" s="4"/>
      <c r="AE1" s="4"/>
      <c r="AF1" s="4"/>
      <c r="AG1" s="4"/>
      <c r="AH1" s="4"/>
      <c r="AI1" s="4"/>
      <c r="AJ1" s="4"/>
      <c r="AK1" s="4"/>
      <c r="AL1" s="4"/>
      <c r="AM1" s="4"/>
      <c r="AN1" s="4"/>
      <c r="AO1" s="4"/>
      <c r="AP1" s="4"/>
      <c r="AQ1" s="4"/>
      <c r="AR1" s="4"/>
      <c r="AS1" s="4"/>
      <c r="AT1" s="4"/>
      <c r="AU1" s="4"/>
    </row>
    <row r="2" spans="1:47" s="17" customFormat="1" ht="16.5" thickTop="1" thickBot="1" x14ac:dyDescent="0.3">
      <c r="A2" s="118" t="s">
        <v>191</v>
      </c>
      <c r="B2" s="156">
        <f>'Financial Statement'!E5</f>
        <v>0</v>
      </c>
      <c r="C2" s="4"/>
      <c r="D2" s="4"/>
      <c r="E2" s="4"/>
      <c r="F2" s="4"/>
      <c r="G2" s="4"/>
      <c r="H2" s="119"/>
      <c r="I2" s="149"/>
      <c r="J2" s="149"/>
      <c r="K2" s="150"/>
      <c r="L2" s="150"/>
      <c r="M2" s="4" t="s">
        <v>168</v>
      </c>
      <c r="N2" s="4"/>
      <c r="O2" s="4"/>
      <c r="P2" s="4"/>
      <c r="Q2" s="120"/>
      <c r="R2" s="480" t="s">
        <v>192</v>
      </c>
      <c r="S2" s="481"/>
      <c r="T2" s="121">
        <f>+T395</f>
        <v>0</v>
      </c>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ht="16.5" thickTop="1" thickBot="1" x14ac:dyDescent="0.3">
      <c r="A3" s="90"/>
      <c r="B3" s="90"/>
      <c r="C3" s="90"/>
      <c r="D3" s="101">
        <v>1</v>
      </c>
      <c r="E3" s="101">
        <v>2</v>
      </c>
      <c r="F3" s="122">
        <v>3</v>
      </c>
      <c r="G3" s="288">
        <v>4</v>
      </c>
      <c r="H3" s="449">
        <v>5</v>
      </c>
      <c r="I3" s="450"/>
      <c r="J3" s="451"/>
      <c r="K3" s="281">
        <v>6</v>
      </c>
      <c r="L3" s="123">
        <v>7</v>
      </c>
      <c r="M3" s="281">
        <v>8</v>
      </c>
      <c r="N3" s="280">
        <v>9</v>
      </c>
      <c r="O3" s="123">
        <v>10</v>
      </c>
      <c r="P3" s="123">
        <v>11</v>
      </c>
      <c r="Q3" s="123">
        <v>12</v>
      </c>
      <c r="R3" s="124">
        <v>13</v>
      </c>
      <c r="S3" s="125">
        <v>14</v>
      </c>
      <c r="T3" s="125">
        <v>15</v>
      </c>
    </row>
    <row r="4" spans="1:47" ht="29.25" customHeight="1" thickTop="1" thickBot="1" x14ac:dyDescent="0.3">
      <c r="A4" s="469" t="s">
        <v>82</v>
      </c>
      <c r="B4" s="462" t="s">
        <v>125</v>
      </c>
      <c r="C4" s="461" t="s">
        <v>391</v>
      </c>
      <c r="D4" s="435" t="s">
        <v>193</v>
      </c>
      <c r="E4" s="435" t="s">
        <v>194</v>
      </c>
      <c r="F4" s="433" t="s">
        <v>195</v>
      </c>
      <c r="G4" s="435" t="s">
        <v>196</v>
      </c>
      <c r="H4" s="482" t="s">
        <v>131</v>
      </c>
      <c r="I4" s="483"/>
      <c r="J4" s="483"/>
      <c r="K4" s="462" t="s">
        <v>87</v>
      </c>
      <c r="L4" s="462" t="s">
        <v>132</v>
      </c>
      <c r="M4" s="462" t="s">
        <v>133</v>
      </c>
      <c r="N4" s="466" t="s">
        <v>134</v>
      </c>
      <c r="O4" s="462" t="s">
        <v>135</v>
      </c>
      <c r="P4" s="462" t="s">
        <v>136</v>
      </c>
      <c r="Q4" s="462" t="s">
        <v>137</v>
      </c>
      <c r="R4" s="462" t="s">
        <v>197</v>
      </c>
      <c r="S4" s="461" t="s">
        <v>93</v>
      </c>
      <c r="T4" s="484" t="s">
        <v>139</v>
      </c>
    </row>
    <row r="5" spans="1:47" ht="73.5" customHeight="1" thickTop="1" thickBot="1" x14ac:dyDescent="0.3">
      <c r="A5" s="453"/>
      <c r="B5" s="453"/>
      <c r="C5" s="440"/>
      <c r="D5" s="446"/>
      <c r="E5" s="446"/>
      <c r="F5" s="441"/>
      <c r="G5" s="438"/>
      <c r="H5" s="126" t="s">
        <v>140</v>
      </c>
      <c r="I5" s="100" t="s">
        <v>141</v>
      </c>
      <c r="J5" s="127" t="s">
        <v>142</v>
      </c>
      <c r="K5" s="472"/>
      <c r="L5" s="472"/>
      <c r="M5" s="472"/>
      <c r="N5" s="434"/>
      <c r="O5" s="436"/>
      <c r="P5" s="437"/>
      <c r="Q5" s="437"/>
      <c r="R5" s="436"/>
      <c r="S5" s="439"/>
      <c r="T5" s="432"/>
    </row>
    <row r="6" spans="1:47" ht="54" customHeight="1" thickTop="1" thickBot="1" x14ac:dyDescent="0.3">
      <c r="A6" s="351"/>
      <c r="B6" s="352" t="s">
        <v>403</v>
      </c>
      <c r="C6" s="353"/>
      <c r="D6" s="354">
        <f>'Petty Cash Sheet'!J52</f>
        <v>0</v>
      </c>
      <c r="E6" s="355"/>
      <c r="F6" s="355"/>
      <c r="G6" s="356"/>
      <c r="H6" s="355"/>
      <c r="I6" s="355"/>
      <c r="J6" s="355"/>
      <c r="K6" s="356"/>
      <c r="L6" s="357"/>
      <c r="M6" s="358"/>
      <c r="N6" s="362">
        <f>'Petty Cash Sheet'!K52</f>
        <v>0</v>
      </c>
      <c r="O6" s="359">
        <f>'Petty Cash Sheet'!L52</f>
        <v>0</v>
      </c>
      <c r="P6" s="360">
        <f>'Petty Cash Sheet'!M52</f>
        <v>0</v>
      </c>
      <c r="Q6" s="240">
        <f>-'Petty Cash Sheet'!D52</f>
        <v>0</v>
      </c>
      <c r="R6" s="240"/>
      <c r="S6" s="361"/>
      <c r="T6" s="215">
        <f t="shared" ref="T6:T31" si="0">IF(S6="",R6,"")</f>
        <v>0</v>
      </c>
    </row>
    <row r="7" spans="1:47" ht="16.5" thickTop="1" thickBot="1" x14ac:dyDescent="0.3">
      <c r="A7" s="159"/>
      <c r="B7" s="312"/>
      <c r="C7" s="160"/>
      <c r="D7" s="238"/>
      <c r="E7" s="241"/>
      <c r="F7" s="241"/>
      <c r="G7" s="241"/>
      <c r="H7" s="241"/>
      <c r="I7" s="241"/>
      <c r="J7" s="241"/>
      <c r="K7" s="241"/>
      <c r="L7" s="241"/>
      <c r="M7" s="238"/>
      <c r="N7" s="241"/>
      <c r="O7" s="238"/>
      <c r="P7" s="239"/>
      <c r="Q7" s="242"/>
      <c r="R7" s="240">
        <f t="shared" ref="R7:R9" si="1">SUM(D7:Q7)</f>
        <v>0</v>
      </c>
      <c r="S7" s="243"/>
      <c r="T7" s="215">
        <f t="shared" ref="T7:T9" si="2">IF(S7="",R7,"")</f>
        <v>0</v>
      </c>
    </row>
    <row r="8" spans="1:47" ht="16.5" thickTop="1" thickBot="1" x14ac:dyDescent="0.3">
      <c r="A8" s="159"/>
      <c r="B8" s="312"/>
      <c r="C8" s="160"/>
      <c r="D8" s="238"/>
      <c r="E8" s="241"/>
      <c r="F8" s="241"/>
      <c r="G8" s="241"/>
      <c r="H8" s="241"/>
      <c r="I8" s="241"/>
      <c r="J8" s="241"/>
      <c r="K8" s="241"/>
      <c r="L8" s="241"/>
      <c r="M8" s="238"/>
      <c r="N8" s="241"/>
      <c r="O8" s="238"/>
      <c r="P8" s="244"/>
      <c r="Q8" s="242"/>
      <c r="R8" s="240">
        <f t="shared" si="1"/>
        <v>0</v>
      </c>
      <c r="S8" s="243"/>
      <c r="T8" s="215">
        <f t="shared" si="2"/>
        <v>0</v>
      </c>
    </row>
    <row r="9" spans="1:47" ht="16.5" thickTop="1" thickBot="1" x14ac:dyDescent="0.3">
      <c r="A9" s="159"/>
      <c r="B9" s="312"/>
      <c r="C9" s="160"/>
      <c r="D9" s="238"/>
      <c r="E9" s="241"/>
      <c r="F9" s="241"/>
      <c r="G9" s="241"/>
      <c r="H9" s="238"/>
      <c r="I9" s="241"/>
      <c r="J9" s="241"/>
      <c r="K9" s="241"/>
      <c r="L9" s="241"/>
      <c r="M9" s="238"/>
      <c r="N9" s="241"/>
      <c r="O9" s="238"/>
      <c r="P9" s="244"/>
      <c r="Q9" s="242"/>
      <c r="R9" s="240">
        <f t="shared" si="1"/>
        <v>0</v>
      </c>
      <c r="S9" s="243"/>
      <c r="T9" s="215">
        <f t="shared" si="2"/>
        <v>0</v>
      </c>
    </row>
    <row r="10" spans="1:47" ht="16.5" thickTop="1" thickBot="1" x14ac:dyDescent="0.3">
      <c r="A10" s="159"/>
      <c r="B10" s="315"/>
      <c r="C10" s="160"/>
      <c r="D10" s="238"/>
      <c r="E10" s="241"/>
      <c r="F10" s="241"/>
      <c r="G10" s="241"/>
      <c r="H10" s="238"/>
      <c r="I10" s="241"/>
      <c r="J10" s="241"/>
      <c r="K10" s="241"/>
      <c r="L10" s="241"/>
      <c r="M10" s="238"/>
      <c r="N10" s="241"/>
      <c r="O10" s="238"/>
      <c r="P10" s="244"/>
      <c r="Q10" s="242"/>
      <c r="R10" s="240">
        <f t="shared" ref="R10:R31" si="3">SUM(D10:Q10)</f>
        <v>0</v>
      </c>
      <c r="S10" s="243"/>
      <c r="T10" s="215">
        <f t="shared" si="0"/>
        <v>0</v>
      </c>
    </row>
    <row r="11" spans="1:47" ht="16.5" thickTop="1" thickBot="1" x14ac:dyDescent="0.3">
      <c r="A11" s="159"/>
      <c r="B11" s="316"/>
      <c r="C11" s="160"/>
      <c r="D11" s="238"/>
      <c r="E11" s="241"/>
      <c r="F11" s="241"/>
      <c r="G11" s="241"/>
      <c r="H11" s="238"/>
      <c r="I11" s="241"/>
      <c r="J11" s="241"/>
      <c r="K11" s="241"/>
      <c r="L11" s="245"/>
      <c r="M11" s="238"/>
      <c r="N11" s="241"/>
      <c r="O11" s="238"/>
      <c r="P11" s="244"/>
      <c r="Q11" s="242"/>
      <c r="R11" s="240">
        <f t="shared" si="3"/>
        <v>0</v>
      </c>
      <c r="S11" s="243"/>
      <c r="T11" s="215">
        <f t="shared" si="0"/>
        <v>0</v>
      </c>
    </row>
    <row r="12" spans="1:47" ht="16.5" thickTop="1" thickBot="1" x14ac:dyDescent="0.3">
      <c r="A12" s="159"/>
      <c r="B12" s="312"/>
      <c r="C12" s="160"/>
      <c r="D12" s="238"/>
      <c r="E12" s="241"/>
      <c r="F12" s="241"/>
      <c r="G12" s="241"/>
      <c r="H12" s="238"/>
      <c r="I12" s="241"/>
      <c r="J12" s="241"/>
      <c r="K12" s="241"/>
      <c r="L12" s="241"/>
      <c r="M12" s="238"/>
      <c r="N12" s="241"/>
      <c r="O12" s="238"/>
      <c r="P12" s="246"/>
      <c r="Q12" s="242"/>
      <c r="R12" s="240">
        <f t="shared" si="3"/>
        <v>0</v>
      </c>
      <c r="S12" s="243"/>
      <c r="T12" s="215">
        <f t="shared" si="0"/>
        <v>0</v>
      </c>
    </row>
    <row r="13" spans="1:47" ht="16.5" thickTop="1" thickBot="1" x14ac:dyDescent="0.3">
      <c r="A13" s="159"/>
      <c r="B13" s="312"/>
      <c r="C13" s="160"/>
      <c r="D13" s="238"/>
      <c r="E13" s="241"/>
      <c r="F13" s="241"/>
      <c r="G13" s="241"/>
      <c r="H13" s="238"/>
      <c r="I13" s="241"/>
      <c r="J13" s="241"/>
      <c r="K13" s="241"/>
      <c r="L13" s="241"/>
      <c r="M13" s="238"/>
      <c r="N13" s="241"/>
      <c r="O13" s="238"/>
      <c r="P13" s="244"/>
      <c r="Q13" s="242"/>
      <c r="R13" s="240">
        <f t="shared" si="3"/>
        <v>0</v>
      </c>
      <c r="S13" s="243"/>
      <c r="T13" s="215">
        <f t="shared" si="0"/>
        <v>0</v>
      </c>
    </row>
    <row r="14" spans="1:47" ht="16.5" thickTop="1" thickBot="1" x14ac:dyDescent="0.3">
      <c r="A14" s="159"/>
      <c r="B14" s="312"/>
      <c r="C14" s="160"/>
      <c r="D14" s="238"/>
      <c r="E14" s="241"/>
      <c r="F14" s="241"/>
      <c r="G14" s="241"/>
      <c r="H14" s="238"/>
      <c r="I14" s="241"/>
      <c r="J14" s="241"/>
      <c r="K14" s="241"/>
      <c r="L14" s="241"/>
      <c r="M14" s="247"/>
      <c r="N14" s="241"/>
      <c r="O14" s="238"/>
      <c r="P14" s="239"/>
      <c r="Q14" s="242"/>
      <c r="R14" s="240">
        <f t="shared" si="3"/>
        <v>0</v>
      </c>
      <c r="S14" s="243"/>
      <c r="T14" s="215">
        <f t="shared" si="0"/>
        <v>0</v>
      </c>
    </row>
    <row r="15" spans="1:47" ht="16.5" thickTop="1" thickBot="1" x14ac:dyDescent="0.3">
      <c r="A15" s="34"/>
      <c r="B15" s="327"/>
      <c r="C15" s="35"/>
      <c r="D15" s="248"/>
      <c r="E15" s="242"/>
      <c r="F15" s="242"/>
      <c r="G15" s="242"/>
      <c r="H15" s="248"/>
      <c r="I15" s="242"/>
      <c r="J15" s="242"/>
      <c r="K15" s="242"/>
      <c r="L15" s="242"/>
      <c r="M15" s="248"/>
      <c r="N15" s="242"/>
      <c r="O15" s="248"/>
      <c r="P15" s="249"/>
      <c r="Q15" s="242"/>
      <c r="R15" s="240">
        <f t="shared" si="3"/>
        <v>0</v>
      </c>
      <c r="S15" s="243"/>
      <c r="T15" s="215">
        <f t="shared" si="0"/>
        <v>0</v>
      </c>
    </row>
    <row r="16" spans="1:47" ht="16.5" thickTop="1" thickBot="1" x14ac:dyDescent="0.3">
      <c r="A16" s="34"/>
      <c r="B16" s="327"/>
      <c r="C16" s="35"/>
      <c r="D16" s="248"/>
      <c r="E16" s="242"/>
      <c r="F16" s="242"/>
      <c r="G16" s="242"/>
      <c r="H16" s="248"/>
      <c r="I16" s="242"/>
      <c r="J16" s="242"/>
      <c r="K16" s="242"/>
      <c r="L16" s="242"/>
      <c r="M16" s="248"/>
      <c r="N16" s="242"/>
      <c r="O16" s="248"/>
      <c r="P16" s="243"/>
      <c r="Q16" s="242"/>
      <c r="R16" s="240">
        <f t="shared" si="3"/>
        <v>0</v>
      </c>
      <c r="S16" s="243"/>
      <c r="T16" s="215">
        <f t="shared" si="0"/>
        <v>0</v>
      </c>
    </row>
    <row r="17" spans="1:20" ht="16.5" thickTop="1" thickBot="1" x14ac:dyDescent="0.3">
      <c r="A17" s="34"/>
      <c r="B17" s="327"/>
      <c r="C17" s="35"/>
      <c r="D17" s="248"/>
      <c r="E17" s="242"/>
      <c r="F17" s="242"/>
      <c r="G17" s="242"/>
      <c r="H17" s="248"/>
      <c r="I17" s="242"/>
      <c r="J17" s="242"/>
      <c r="K17" s="242"/>
      <c r="L17" s="242"/>
      <c r="M17" s="250"/>
      <c r="N17" s="242"/>
      <c r="O17" s="248"/>
      <c r="P17" s="251"/>
      <c r="Q17" s="242"/>
      <c r="R17" s="240">
        <f t="shared" si="3"/>
        <v>0</v>
      </c>
      <c r="S17" s="243"/>
      <c r="T17" s="215">
        <f t="shared" si="0"/>
        <v>0</v>
      </c>
    </row>
    <row r="18" spans="1:20" ht="16.5" thickTop="1" thickBot="1" x14ac:dyDescent="0.3">
      <c r="A18" s="34"/>
      <c r="B18" s="327"/>
      <c r="C18" s="35"/>
      <c r="D18" s="248"/>
      <c r="E18" s="242"/>
      <c r="F18" s="242"/>
      <c r="G18" s="242"/>
      <c r="H18" s="248"/>
      <c r="I18" s="252"/>
      <c r="J18" s="242"/>
      <c r="K18" s="242"/>
      <c r="L18" s="242"/>
      <c r="M18" s="248"/>
      <c r="N18" s="242"/>
      <c r="O18" s="248"/>
      <c r="P18" s="251"/>
      <c r="Q18" s="242"/>
      <c r="R18" s="240">
        <f t="shared" si="3"/>
        <v>0</v>
      </c>
      <c r="S18" s="243"/>
      <c r="T18" s="215">
        <f t="shared" si="0"/>
        <v>0</v>
      </c>
    </row>
    <row r="19" spans="1:20" ht="16.5" thickTop="1" thickBot="1" x14ac:dyDescent="0.3">
      <c r="A19" s="34"/>
      <c r="B19" s="328"/>
      <c r="C19" s="35"/>
      <c r="D19" s="248"/>
      <c r="E19" s="242"/>
      <c r="F19" s="242"/>
      <c r="G19" s="242"/>
      <c r="H19" s="248"/>
      <c r="I19" s="242"/>
      <c r="J19" s="242"/>
      <c r="K19" s="242"/>
      <c r="L19" s="242"/>
      <c r="M19" s="248"/>
      <c r="N19" s="242"/>
      <c r="O19" s="248"/>
      <c r="P19" s="251"/>
      <c r="Q19" s="242"/>
      <c r="R19" s="240">
        <f t="shared" si="3"/>
        <v>0</v>
      </c>
      <c r="S19" s="243"/>
      <c r="T19" s="215">
        <f t="shared" si="0"/>
        <v>0</v>
      </c>
    </row>
    <row r="20" spans="1:20" ht="16.5" thickTop="1" thickBot="1" x14ac:dyDescent="0.3">
      <c r="A20" s="34"/>
      <c r="B20" s="328"/>
      <c r="C20" s="35"/>
      <c r="D20" s="248"/>
      <c r="E20" s="242"/>
      <c r="F20" s="242"/>
      <c r="G20" s="242"/>
      <c r="H20" s="248"/>
      <c r="I20" s="242"/>
      <c r="J20" s="242"/>
      <c r="K20" s="242"/>
      <c r="L20" s="242"/>
      <c r="M20" s="248"/>
      <c r="N20" s="242"/>
      <c r="O20" s="248"/>
      <c r="P20" s="251"/>
      <c r="Q20" s="253"/>
      <c r="R20" s="240">
        <f t="shared" si="3"/>
        <v>0</v>
      </c>
      <c r="S20" s="243"/>
      <c r="T20" s="215">
        <f t="shared" si="0"/>
        <v>0</v>
      </c>
    </row>
    <row r="21" spans="1:20" ht="16.5" thickTop="1" thickBot="1" x14ac:dyDescent="0.3">
      <c r="A21" s="34"/>
      <c r="B21" s="327"/>
      <c r="C21" s="35"/>
      <c r="D21" s="248"/>
      <c r="E21" s="242"/>
      <c r="F21" s="242"/>
      <c r="G21" s="242"/>
      <c r="H21" s="248"/>
      <c r="I21" s="242"/>
      <c r="J21" s="242"/>
      <c r="K21" s="242"/>
      <c r="L21" s="242"/>
      <c r="M21" s="248"/>
      <c r="N21" s="242"/>
      <c r="O21" s="248"/>
      <c r="P21" s="251"/>
      <c r="Q21" s="242"/>
      <c r="R21" s="240">
        <f t="shared" si="3"/>
        <v>0</v>
      </c>
      <c r="S21" s="243"/>
      <c r="T21" s="215">
        <f t="shared" si="0"/>
        <v>0</v>
      </c>
    </row>
    <row r="22" spans="1:20" ht="16.5" thickTop="1" thickBot="1" x14ac:dyDescent="0.3">
      <c r="A22" s="34"/>
      <c r="B22" s="327"/>
      <c r="C22" s="35"/>
      <c r="D22" s="248"/>
      <c r="E22" s="242"/>
      <c r="F22" s="242"/>
      <c r="G22" s="242"/>
      <c r="H22" s="248"/>
      <c r="I22" s="242"/>
      <c r="J22" s="242"/>
      <c r="K22" s="242"/>
      <c r="L22" s="242"/>
      <c r="M22" s="248"/>
      <c r="N22" s="242"/>
      <c r="O22" s="248"/>
      <c r="P22" s="251"/>
      <c r="Q22" s="242"/>
      <c r="R22" s="240">
        <f t="shared" si="3"/>
        <v>0</v>
      </c>
      <c r="S22" s="243"/>
      <c r="T22" s="215">
        <f t="shared" si="0"/>
        <v>0</v>
      </c>
    </row>
    <row r="23" spans="1:20" ht="16.5" thickTop="1" thickBot="1" x14ac:dyDescent="0.3">
      <c r="A23" s="34"/>
      <c r="B23" s="327"/>
      <c r="C23" s="35"/>
      <c r="D23" s="248"/>
      <c r="E23" s="242"/>
      <c r="F23" s="242"/>
      <c r="G23" s="242"/>
      <c r="H23" s="248"/>
      <c r="I23" s="242"/>
      <c r="J23" s="242"/>
      <c r="K23" s="242"/>
      <c r="L23" s="242"/>
      <c r="M23" s="248"/>
      <c r="N23" s="242"/>
      <c r="O23" s="248"/>
      <c r="P23" s="251"/>
      <c r="Q23" s="242"/>
      <c r="R23" s="240">
        <f t="shared" si="3"/>
        <v>0</v>
      </c>
      <c r="S23" s="243"/>
      <c r="T23" s="215">
        <f t="shared" si="0"/>
        <v>0</v>
      </c>
    </row>
    <row r="24" spans="1:20" ht="16.5" thickTop="1" thickBot="1" x14ac:dyDescent="0.3">
      <c r="A24" s="34"/>
      <c r="B24" s="327"/>
      <c r="C24" s="35"/>
      <c r="D24" s="248"/>
      <c r="E24" s="242"/>
      <c r="F24" s="242"/>
      <c r="G24" s="242"/>
      <c r="H24" s="254"/>
      <c r="I24" s="242"/>
      <c r="J24" s="242"/>
      <c r="K24" s="242"/>
      <c r="L24" s="242"/>
      <c r="M24" s="248"/>
      <c r="N24" s="242"/>
      <c r="O24" s="248"/>
      <c r="P24" s="251"/>
      <c r="Q24" s="242"/>
      <c r="R24" s="240">
        <f t="shared" si="3"/>
        <v>0</v>
      </c>
      <c r="S24" s="243"/>
      <c r="T24" s="215">
        <f t="shared" si="0"/>
        <v>0</v>
      </c>
    </row>
    <row r="25" spans="1:20" ht="16.5" thickTop="1" thickBot="1" x14ac:dyDescent="0.3">
      <c r="A25" s="34"/>
      <c r="B25" s="328"/>
      <c r="C25" s="35"/>
      <c r="D25" s="248"/>
      <c r="E25" s="242"/>
      <c r="F25" s="242"/>
      <c r="G25" s="242"/>
      <c r="H25" s="248"/>
      <c r="I25" s="242"/>
      <c r="J25" s="242"/>
      <c r="K25" s="242"/>
      <c r="L25" s="242"/>
      <c r="M25" s="248"/>
      <c r="N25" s="242"/>
      <c r="O25" s="248"/>
      <c r="P25" s="251"/>
      <c r="Q25" s="242"/>
      <c r="R25" s="240">
        <f t="shared" si="3"/>
        <v>0</v>
      </c>
      <c r="S25" s="243"/>
      <c r="T25" s="215">
        <f t="shared" si="0"/>
        <v>0</v>
      </c>
    </row>
    <row r="26" spans="1:20" ht="16.5" thickTop="1" thickBot="1" x14ac:dyDescent="0.3">
      <c r="A26" s="32"/>
      <c r="B26" s="329"/>
      <c r="C26" s="36"/>
      <c r="D26" s="242"/>
      <c r="E26" s="242"/>
      <c r="F26" s="242"/>
      <c r="G26" s="242"/>
      <c r="H26" s="242"/>
      <c r="I26" s="242"/>
      <c r="J26" s="242"/>
      <c r="K26" s="242"/>
      <c r="L26" s="242"/>
      <c r="M26" s="242"/>
      <c r="N26" s="242"/>
      <c r="O26" s="242"/>
      <c r="P26" s="242"/>
      <c r="Q26" s="242"/>
      <c r="R26" s="240">
        <f t="shared" si="3"/>
        <v>0</v>
      </c>
      <c r="S26" s="243"/>
      <c r="T26" s="215">
        <f t="shared" si="0"/>
        <v>0</v>
      </c>
    </row>
    <row r="27" spans="1:20" ht="16.5" thickTop="1" thickBot="1" x14ac:dyDescent="0.3">
      <c r="A27" s="37"/>
      <c r="B27" s="328"/>
      <c r="C27" s="38"/>
      <c r="D27" s="255"/>
      <c r="E27" s="256"/>
      <c r="F27" s="256"/>
      <c r="G27" s="242"/>
      <c r="H27" s="255"/>
      <c r="I27" s="256"/>
      <c r="J27" s="256"/>
      <c r="K27" s="256"/>
      <c r="L27" s="256"/>
      <c r="M27" s="255"/>
      <c r="N27" s="256"/>
      <c r="O27" s="255"/>
      <c r="P27" s="251"/>
      <c r="Q27" s="256"/>
      <c r="R27" s="240">
        <f t="shared" si="3"/>
        <v>0</v>
      </c>
      <c r="S27" s="243"/>
      <c r="T27" s="215">
        <f t="shared" si="0"/>
        <v>0</v>
      </c>
    </row>
    <row r="28" spans="1:20" ht="16.5" thickTop="1" thickBot="1" x14ac:dyDescent="0.3">
      <c r="A28" s="34"/>
      <c r="B28" s="327"/>
      <c r="C28" s="35"/>
      <c r="D28" s="248"/>
      <c r="E28" s="242"/>
      <c r="F28" s="242"/>
      <c r="G28" s="242"/>
      <c r="H28" s="248"/>
      <c r="I28" s="242"/>
      <c r="J28" s="242"/>
      <c r="K28" s="242"/>
      <c r="L28" s="242"/>
      <c r="M28" s="248"/>
      <c r="N28" s="242"/>
      <c r="O28" s="248"/>
      <c r="P28" s="251"/>
      <c r="Q28" s="242"/>
      <c r="R28" s="240">
        <f t="shared" si="3"/>
        <v>0</v>
      </c>
      <c r="S28" s="243"/>
      <c r="T28" s="215">
        <f t="shared" si="0"/>
        <v>0</v>
      </c>
    </row>
    <row r="29" spans="1:20" ht="16.5" thickTop="1" thickBot="1" x14ac:dyDescent="0.3">
      <c r="A29" s="34"/>
      <c r="B29" s="327"/>
      <c r="C29" s="35"/>
      <c r="D29" s="248"/>
      <c r="E29" s="242"/>
      <c r="F29" s="242"/>
      <c r="G29" s="242"/>
      <c r="H29" s="248"/>
      <c r="I29" s="242"/>
      <c r="J29" s="242"/>
      <c r="K29" s="242"/>
      <c r="L29" s="242"/>
      <c r="M29" s="248"/>
      <c r="N29" s="242"/>
      <c r="O29" s="248"/>
      <c r="P29" s="251"/>
      <c r="Q29" s="242"/>
      <c r="R29" s="240">
        <f t="shared" si="3"/>
        <v>0</v>
      </c>
      <c r="S29" s="243"/>
      <c r="T29" s="215">
        <f t="shared" si="0"/>
        <v>0</v>
      </c>
    </row>
    <row r="30" spans="1:20" ht="16.5" thickTop="1" thickBot="1" x14ac:dyDescent="0.3">
      <c r="A30" s="34"/>
      <c r="B30" s="327"/>
      <c r="C30" s="35"/>
      <c r="D30" s="248"/>
      <c r="E30" s="242"/>
      <c r="F30" s="242"/>
      <c r="G30" s="242"/>
      <c r="H30" s="248"/>
      <c r="I30" s="242"/>
      <c r="J30" s="242"/>
      <c r="K30" s="242"/>
      <c r="L30" s="257"/>
      <c r="M30" s="258"/>
      <c r="N30" s="242"/>
      <c r="O30" s="248"/>
      <c r="P30" s="251"/>
      <c r="Q30" s="242"/>
      <c r="R30" s="240">
        <f t="shared" si="3"/>
        <v>0</v>
      </c>
      <c r="S30" s="243"/>
      <c r="T30" s="215">
        <f t="shared" si="0"/>
        <v>0</v>
      </c>
    </row>
    <row r="31" spans="1:20" ht="16.5" thickTop="1" thickBot="1" x14ac:dyDescent="0.3">
      <c r="A31" s="32"/>
      <c r="B31" s="328"/>
      <c r="C31" s="39"/>
      <c r="D31" s="242"/>
      <c r="E31" s="242"/>
      <c r="F31" s="230"/>
      <c r="G31" s="242"/>
      <c r="H31" s="259"/>
      <c r="I31" s="230"/>
      <c r="J31" s="230"/>
      <c r="K31" s="230"/>
      <c r="L31" s="230"/>
      <c r="M31" s="259"/>
      <c r="N31" s="230"/>
      <c r="O31" s="259"/>
      <c r="P31" s="249"/>
      <c r="Q31" s="230"/>
      <c r="R31" s="240">
        <f t="shared" si="3"/>
        <v>0</v>
      </c>
      <c r="S31" s="260"/>
      <c r="T31" s="215">
        <f t="shared" si="0"/>
        <v>0</v>
      </c>
    </row>
    <row r="32" spans="1:20" ht="16.5" thickTop="1" thickBot="1" x14ac:dyDescent="0.3">
      <c r="A32" s="130"/>
      <c r="B32" s="131" t="s">
        <v>198</v>
      </c>
      <c r="C32" s="132"/>
      <c r="D32" s="261">
        <f t="shared" ref="D32:Q32" si="4">SUM(D6:D31)</f>
        <v>0</v>
      </c>
      <c r="E32" s="261">
        <f t="shared" si="4"/>
        <v>0</v>
      </c>
      <c r="F32" s="261">
        <f t="shared" si="4"/>
        <v>0</v>
      </c>
      <c r="G32" s="261">
        <f t="shared" si="4"/>
        <v>0</v>
      </c>
      <c r="H32" s="261">
        <f t="shared" si="4"/>
        <v>0</v>
      </c>
      <c r="I32" s="261">
        <f t="shared" si="4"/>
        <v>0</v>
      </c>
      <c r="J32" s="261">
        <f t="shared" si="4"/>
        <v>0</v>
      </c>
      <c r="K32" s="261">
        <f t="shared" si="4"/>
        <v>0</v>
      </c>
      <c r="L32" s="261">
        <f t="shared" si="4"/>
        <v>0</v>
      </c>
      <c r="M32" s="261">
        <f t="shared" si="4"/>
        <v>0</v>
      </c>
      <c r="N32" s="261">
        <f t="shared" si="4"/>
        <v>0</v>
      </c>
      <c r="O32" s="261">
        <f t="shared" si="4"/>
        <v>0</v>
      </c>
      <c r="P32" s="261">
        <f t="shared" si="4"/>
        <v>0</v>
      </c>
      <c r="Q32" s="261">
        <f t="shared" si="4"/>
        <v>0</v>
      </c>
      <c r="R32" s="215">
        <f>SUM(R6:R31)</f>
        <v>0</v>
      </c>
      <c r="S32" s="262"/>
      <c r="T32" s="215">
        <f>SUM(T6:T31)</f>
        <v>0</v>
      </c>
    </row>
    <row r="33" spans="1:20" ht="15.75" thickTop="1" x14ac:dyDescent="0.25">
      <c r="P33" s="133"/>
      <c r="S33" s="135"/>
    </row>
    <row r="34" spans="1:20" x14ac:dyDescent="0.25">
      <c r="A34" s="134"/>
      <c r="B34" s="17"/>
      <c r="N34" s="2" t="s">
        <v>172</v>
      </c>
      <c r="P34" s="47"/>
      <c r="Q34" s="105" t="s">
        <v>173</v>
      </c>
      <c r="R34" s="106">
        <f ca="1">TODAY()</f>
        <v>45656</v>
      </c>
      <c r="S34" s="135"/>
    </row>
    <row r="35" spans="1:20" x14ac:dyDescent="0.25">
      <c r="A35" s="134"/>
      <c r="B35" s="4" t="s">
        <v>199</v>
      </c>
      <c r="P35" s="47"/>
      <c r="S35" s="135"/>
    </row>
    <row r="36" spans="1:20" x14ac:dyDescent="0.25">
      <c r="A36" s="134"/>
      <c r="B36" s="4" t="s">
        <v>200</v>
      </c>
      <c r="P36" s="47"/>
      <c r="S36" s="135"/>
    </row>
    <row r="37" spans="1:20" x14ac:dyDescent="0.25">
      <c r="B37" s="4" t="s">
        <v>201</v>
      </c>
      <c r="R37" s="128" t="s">
        <v>177</v>
      </c>
      <c r="S37" s="135"/>
    </row>
    <row r="38" spans="1:20" ht="15.75" thickBot="1" x14ac:dyDescent="0.3">
      <c r="P38" s="129"/>
      <c r="Q38" s="129"/>
      <c r="R38" s="129"/>
      <c r="S38" s="135"/>
    </row>
    <row r="39" spans="1:20" ht="16.5" thickTop="1" thickBot="1" x14ac:dyDescent="0.3">
      <c r="A39" s="136"/>
      <c r="B39" s="137" t="s">
        <v>178</v>
      </c>
      <c r="C39" s="138"/>
      <c r="D39" s="263">
        <f>+D32</f>
        <v>0</v>
      </c>
      <c r="E39" s="263">
        <f>+E32</f>
        <v>0</v>
      </c>
      <c r="F39" s="263">
        <f>+F32</f>
        <v>0</v>
      </c>
      <c r="G39" s="263">
        <f>+G32</f>
        <v>0</v>
      </c>
      <c r="H39" s="263">
        <f t="shared" ref="H39:R39" si="5">+H32</f>
        <v>0</v>
      </c>
      <c r="I39" s="263">
        <f t="shared" si="5"/>
        <v>0</v>
      </c>
      <c r="J39" s="263">
        <f t="shared" si="5"/>
        <v>0</v>
      </c>
      <c r="K39" s="263">
        <f t="shared" si="5"/>
        <v>0</v>
      </c>
      <c r="L39" s="263">
        <f t="shared" si="5"/>
        <v>0</v>
      </c>
      <c r="M39" s="263">
        <f t="shared" si="5"/>
        <v>0</v>
      </c>
      <c r="N39" s="263">
        <f t="shared" si="5"/>
        <v>0</v>
      </c>
      <c r="O39" s="263">
        <f t="shared" si="5"/>
        <v>0</v>
      </c>
      <c r="P39" s="263">
        <f t="shared" si="5"/>
        <v>0</v>
      </c>
      <c r="Q39" s="263">
        <f t="shared" si="5"/>
        <v>0</v>
      </c>
      <c r="R39" s="263">
        <f t="shared" si="5"/>
        <v>0</v>
      </c>
      <c r="S39" s="264"/>
      <c r="T39" s="215">
        <f>+T32</f>
        <v>0</v>
      </c>
    </row>
    <row r="40" spans="1:20" ht="16.5" thickTop="1" thickBot="1" x14ac:dyDescent="0.3">
      <c r="A40" s="159"/>
      <c r="B40" s="312"/>
      <c r="C40" s="160"/>
      <c r="D40" s="238"/>
      <c r="E40" s="241"/>
      <c r="F40" s="241"/>
      <c r="G40" s="241"/>
      <c r="H40" s="238"/>
      <c r="I40" s="241"/>
      <c r="J40" s="241"/>
      <c r="K40" s="241"/>
      <c r="L40" s="241"/>
      <c r="M40" s="238"/>
      <c r="N40" s="241"/>
      <c r="O40" s="238"/>
      <c r="P40" s="244"/>
      <c r="Q40" s="241"/>
      <c r="R40" s="265">
        <f t="shared" ref="R40:R64" si="6">SUM(D40:Q40)</f>
        <v>0</v>
      </c>
      <c r="S40" s="242"/>
      <c r="T40" s="215">
        <f t="shared" ref="T40:T64" si="7">IF(S40="",R40,"")</f>
        <v>0</v>
      </c>
    </row>
    <row r="41" spans="1:20" ht="16.5" thickTop="1" thickBot="1" x14ac:dyDescent="0.3">
      <c r="A41" s="159"/>
      <c r="B41" s="312"/>
      <c r="C41" s="160"/>
      <c r="D41" s="238"/>
      <c r="E41" s="241"/>
      <c r="F41" s="241"/>
      <c r="G41" s="241"/>
      <c r="H41" s="238"/>
      <c r="I41" s="241"/>
      <c r="J41" s="241"/>
      <c r="K41" s="241"/>
      <c r="L41" s="241"/>
      <c r="M41" s="247"/>
      <c r="N41" s="241"/>
      <c r="O41" s="238"/>
      <c r="P41" s="239"/>
      <c r="Q41" s="241"/>
      <c r="R41" s="265">
        <f t="shared" si="6"/>
        <v>0</v>
      </c>
      <c r="S41" s="242"/>
      <c r="T41" s="215">
        <f t="shared" si="7"/>
        <v>0</v>
      </c>
    </row>
    <row r="42" spans="1:20" ht="16.5" thickTop="1" thickBot="1" x14ac:dyDescent="0.3">
      <c r="A42" s="159"/>
      <c r="B42" s="312"/>
      <c r="C42" s="160"/>
      <c r="D42" s="238"/>
      <c r="E42" s="241"/>
      <c r="F42" s="241"/>
      <c r="G42" s="241"/>
      <c r="H42" s="238"/>
      <c r="I42" s="266"/>
      <c r="J42" s="241"/>
      <c r="K42" s="241"/>
      <c r="L42" s="241"/>
      <c r="M42" s="238"/>
      <c r="N42" s="241"/>
      <c r="O42" s="238"/>
      <c r="P42" s="239"/>
      <c r="Q42" s="241"/>
      <c r="R42" s="265">
        <f t="shared" si="6"/>
        <v>0</v>
      </c>
      <c r="S42" s="242"/>
      <c r="T42" s="215">
        <f t="shared" si="7"/>
        <v>0</v>
      </c>
    </row>
    <row r="43" spans="1:20" ht="16.5" thickTop="1" thickBot="1" x14ac:dyDescent="0.3">
      <c r="A43" s="159"/>
      <c r="B43" s="316"/>
      <c r="C43" s="160"/>
      <c r="D43" s="238"/>
      <c r="E43" s="241"/>
      <c r="F43" s="241"/>
      <c r="G43" s="241"/>
      <c r="H43" s="238"/>
      <c r="I43" s="241"/>
      <c r="J43" s="241"/>
      <c r="K43" s="241"/>
      <c r="L43" s="241"/>
      <c r="M43" s="238"/>
      <c r="N43" s="241"/>
      <c r="O43" s="238"/>
      <c r="P43" s="239"/>
      <c r="Q43" s="241"/>
      <c r="R43" s="265">
        <f t="shared" si="6"/>
        <v>0</v>
      </c>
      <c r="S43" s="242"/>
      <c r="T43" s="215">
        <f t="shared" si="7"/>
        <v>0</v>
      </c>
    </row>
    <row r="44" spans="1:20" ht="16.5" thickTop="1" thickBot="1" x14ac:dyDescent="0.3">
      <c r="A44" s="159"/>
      <c r="B44" s="316"/>
      <c r="C44" s="160"/>
      <c r="D44" s="238"/>
      <c r="E44" s="241"/>
      <c r="F44" s="241"/>
      <c r="G44" s="241"/>
      <c r="H44" s="238"/>
      <c r="I44" s="241"/>
      <c r="J44" s="241"/>
      <c r="K44" s="241"/>
      <c r="L44" s="241"/>
      <c r="M44" s="238"/>
      <c r="N44" s="241"/>
      <c r="O44" s="238"/>
      <c r="P44" s="239"/>
      <c r="Q44" s="267"/>
      <c r="R44" s="265">
        <f t="shared" si="6"/>
        <v>0</v>
      </c>
      <c r="S44" s="242"/>
      <c r="T44" s="215">
        <f t="shared" si="7"/>
        <v>0</v>
      </c>
    </row>
    <row r="45" spans="1:20" ht="16.5" thickTop="1" thickBot="1" x14ac:dyDescent="0.3">
      <c r="A45" s="159"/>
      <c r="B45" s="312"/>
      <c r="C45" s="160"/>
      <c r="D45" s="238"/>
      <c r="E45" s="241"/>
      <c r="F45" s="241"/>
      <c r="G45" s="241"/>
      <c r="H45" s="238"/>
      <c r="I45" s="241"/>
      <c r="J45" s="241"/>
      <c r="K45" s="241"/>
      <c r="L45" s="241"/>
      <c r="M45" s="238"/>
      <c r="N45" s="241"/>
      <c r="O45" s="238"/>
      <c r="P45" s="239"/>
      <c r="Q45" s="241"/>
      <c r="R45" s="265">
        <f t="shared" si="6"/>
        <v>0</v>
      </c>
      <c r="S45" s="242"/>
      <c r="T45" s="215">
        <f t="shared" si="7"/>
        <v>0</v>
      </c>
    </row>
    <row r="46" spans="1:20" ht="16.5" thickTop="1" thickBot="1" x14ac:dyDescent="0.3">
      <c r="A46" s="159"/>
      <c r="B46" s="312"/>
      <c r="C46" s="160"/>
      <c r="D46" s="238"/>
      <c r="E46" s="241"/>
      <c r="F46" s="241"/>
      <c r="G46" s="241"/>
      <c r="H46" s="238"/>
      <c r="I46" s="241"/>
      <c r="J46" s="241"/>
      <c r="K46" s="241"/>
      <c r="L46" s="241"/>
      <c r="M46" s="238"/>
      <c r="N46" s="241"/>
      <c r="O46" s="238"/>
      <c r="P46" s="239"/>
      <c r="Q46" s="241"/>
      <c r="R46" s="265">
        <f t="shared" si="6"/>
        <v>0</v>
      </c>
      <c r="S46" s="242"/>
      <c r="T46" s="215">
        <f t="shared" si="7"/>
        <v>0</v>
      </c>
    </row>
    <row r="47" spans="1:20" ht="16.5" thickTop="1" thickBot="1" x14ac:dyDescent="0.3">
      <c r="A47" s="159"/>
      <c r="B47" s="312"/>
      <c r="C47" s="160"/>
      <c r="D47" s="238"/>
      <c r="E47" s="241"/>
      <c r="F47" s="241"/>
      <c r="G47" s="241"/>
      <c r="H47" s="238"/>
      <c r="I47" s="241"/>
      <c r="J47" s="241"/>
      <c r="K47" s="241"/>
      <c r="L47" s="241"/>
      <c r="M47" s="238"/>
      <c r="N47" s="241"/>
      <c r="O47" s="238"/>
      <c r="P47" s="244"/>
      <c r="Q47" s="241"/>
      <c r="R47" s="265">
        <f t="shared" si="6"/>
        <v>0</v>
      </c>
      <c r="S47" s="242"/>
      <c r="T47" s="215">
        <f t="shared" si="7"/>
        <v>0</v>
      </c>
    </row>
    <row r="48" spans="1:20" ht="16.5" thickTop="1" thickBot="1" x14ac:dyDescent="0.3">
      <c r="A48" s="159"/>
      <c r="B48" s="312"/>
      <c r="C48" s="160"/>
      <c r="D48" s="238"/>
      <c r="E48" s="241"/>
      <c r="F48" s="241"/>
      <c r="G48" s="241"/>
      <c r="H48" s="238"/>
      <c r="I48" s="241"/>
      <c r="J48" s="241"/>
      <c r="K48" s="241"/>
      <c r="L48" s="241"/>
      <c r="M48" s="247"/>
      <c r="N48" s="241"/>
      <c r="O48" s="238"/>
      <c r="P48" s="239"/>
      <c r="Q48" s="241"/>
      <c r="R48" s="265">
        <f t="shared" si="6"/>
        <v>0</v>
      </c>
      <c r="S48" s="242"/>
      <c r="T48" s="215">
        <f t="shared" si="7"/>
        <v>0</v>
      </c>
    </row>
    <row r="49" spans="1:37" ht="16.5" thickTop="1" thickBot="1" x14ac:dyDescent="0.3">
      <c r="A49" s="159"/>
      <c r="B49" s="312"/>
      <c r="C49" s="160"/>
      <c r="D49" s="238"/>
      <c r="E49" s="241"/>
      <c r="F49" s="241"/>
      <c r="G49" s="241"/>
      <c r="H49" s="238"/>
      <c r="I49" s="266"/>
      <c r="J49" s="241"/>
      <c r="K49" s="241"/>
      <c r="L49" s="241"/>
      <c r="M49" s="238"/>
      <c r="N49" s="241"/>
      <c r="O49" s="238"/>
      <c r="P49" s="239"/>
      <c r="Q49" s="241"/>
      <c r="R49" s="265">
        <f t="shared" si="6"/>
        <v>0</v>
      </c>
      <c r="S49" s="242"/>
      <c r="T49" s="215">
        <f t="shared" si="7"/>
        <v>0</v>
      </c>
    </row>
    <row r="50" spans="1:37" ht="16.5" thickTop="1" thickBot="1" x14ac:dyDescent="0.3">
      <c r="A50" s="159"/>
      <c r="B50" s="316"/>
      <c r="C50" s="160"/>
      <c r="D50" s="238"/>
      <c r="E50" s="241"/>
      <c r="F50" s="241"/>
      <c r="G50" s="241"/>
      <c r="H50" s="238"/>
      <c r="I50" s="241"/>
      <c r="J50" s="241"/>
      <c r="K50" s="241"/>
      <c r="L50" s="241"/>
      <c r="M50" s="238"/>
      <c r="N50" s="241"/>
      <c r="O50" s="238"/>
      <c r="P50" s="239"/>
      <c r="Q50" s="241"/>
      <c r="R50" s="265">
        <f t="shared" si="6"/>
        <v>0</v>
      </c>
      <c r="S50" s="242"/>
      <c r="T50" s="215">
        <f t="shared" si="7"/>
        <v>0</v>
      </c>
    </row>
    <row r="51" spans="1:37" ht="16.5" thickTop="1" thickBot="1" x14ac:dyDescent="0.3">
      <c r="A51" s="159"/>
      <c r="B51" s="312"/>
      <c r="C51" s="160"/>
      <c r="D51" s="238"/>
      <c r="E51" s="241"/>
      <c r="F51" s="241"/>
      <c r="G51" s="241"/>
      <c r="H51" s="238"/>
      <c r="I51" s="241"/>
      <c r="J51" s="241"/>
      <c r="K51" s="241"/>
      <c r="L51" s="241"/>
      <c r="M51" s="238"/>
      <c r="N51" s="241"/>
      <c r="O51" s="238"/>
      <c r="P51" s="239"/>
      <c r="Q51" s="241"/>
      <c r="R51" s="265">
        <f t="shared" si="6"/>
        <v>0</v>
      </c>
      <c r="S51" s="242"/>
      <c r="T51" s="215">
        <f t="shared" si="7"/>
        <v>0</v>
      </c>
    </row>
    <row r="52" spans="1:37" ht="16.5" thickTop="1" thickBot="1" x14ac:dyDescent="0.3">
      <c r="A52" s="159"/>
      <c r="B52" s="312"/>
      <c r="C52" s="160"/>
      <c r="D52" s="238"/>
      <c r="E52" s="241"/>
      <c r="F52" s="241"/>
      <c r="G52" s="241"/>
      <c r="H52" s="238"/>
      <c r="I52" s="241"/>
      <c r="J52" s="241"/>
      <c r="K52" s="241"/>
      <c r="L52" s="241"/>
      <c r="M52" s="238"/>
      <c r="N52" s="241"/>
      <c r="O52" s="238"/>
      <c r="P52" s="239"/>
      <c r="Q52" s="241"/>
      <c r="R52" s="265">
        <f t="shared" si="6"/>
        <v>0</v>
      </c>
      <c r="S52" s="242"/>
      <c r="T52" s="215">
        <f t="shared" si="7"/>
        <v>0</v>
      </c>
    </row>
    <row r="53" spans="1:37" ht="16.5" thickTop="1" thickBot="1" x14ac:dyDescent="0.3">
      <c r="A53" s="34"/>
      <c r="B53" s="323"/>
      <c r="C53" s="41"/>
      <c r="D53" s="248"/>
      <c r="E53" s="242"/>
      <c r="F53" s="242"/>
      <c r="G53" s="242"/>
      <c r="H53" s="248"/>
      <c r="I53" s="242"/>
      <c r="J53" s="242"/>
      <c r="K53" s="242"/>
      <c r="L53" s="242"/>
      <c r="M53" s="248"/>
      <c r="N53" s="242"/>
      <c r="O53" s="248"/>
      <c r="P53" s="251"/>
      <c r="Q53" s="242"/>
      <c r="R53" s="265">
        <f t="shared" si="6"/>
        <v>0</v>
      </c>
      <c r="S53" s="242"/>
      <c r="T53" s="215">
        <f t="shared" si="7"/>
        <v>0</v>
      </c>
    </row>
    <row r="54" spans="1:37" ht="16.5" thickTop="1" thickBot="1" x14ac:dyDescent="0.3">
      <c r="A54" s="34"/>
      <c r="B54" s="323"/>
      <c r="C54" s="41"/>
      <c r="D54" s="248"/>
      <c r="E54" s="242"/>
      <c r="F54" s="242"/>
      <c r="G54" s="242"/>
      <c r="H54" s="248"/>
      <c r="I54" s="242"/>
      <c r="J54" s="242"/>
      <c r="K54" s="242"/>
      <c r="L54" s="242"/>
      <c r="M54" s="248"/>
      <c r="N54" s="242"/>
      <c r="O54" s="248"/>
      <c r="P54" s="251"/>
      <c r="Q54" s="242"/>
      <c r="R54" s="265">
        <f t="shared" si="6"/>
        <v>0</v>
      </c>
      <c r="S54" s="242"/>
      <c r="T54" s="215">
        <f t="shared" si="7"/>
        <v>0</v>
      </c>
    </row>
    <row r="55" spans="1:37" ht="16.5" thickTop="1" thickBot="1" x14ac:dyDescent="0.3">
      <c r="A55" s="34"/>
      <c r="B55" s="323"/>
      <c r="C55" s="41"/>
      <c r="D55" s="248"/>
      <c r="E55" s="242"/>
      <c r="F55" s="242"/>
      <c r="G55" s="242"/>
      <c r="H55" s="254"/>
      <c r="I55" s="242"/>
      <c r="J55" s="242"/>
      <c r="K55" s="242"/>
      <c r="L55" s="242"/>
      <c r="M55" s="248"/>
      <c r="N55" s="242"/>
      <c r="O55" s="248"/>
      <c r="P55" s="251"/>
      <c r="Q55" s="242"/>
      <c r="R55" s="265">
        <f t="shared" si="6"/>
        <v>0</v>
      </c>
      <c r="S55" s="242"/>
      <c r="T55" s="215">
        <f t="shared" si="7"/>
        <v>0</v>
      </c>
    </row>
    <row r="56" spans="1:37" ht="16.5" thickTop="1" thickBot="1" x14ac:dyDescent="0.3">
      <c r="A56" s="34"/>
      <c r="B56" s="325"/>
      <c r="C56" s="41"/>
      <c r="D56" s="248"/>
      <c r="E56" s="242"/>
      <c r="F56" s="242"/>
      <c r="G56" s="242"/>
      <c r="H56" s="248"/>
      <c r="I56" s="242"/>
      <c r="J56" s="242"/>
      <c r="K56" s="242"/>
      <c r="L56" s="242"/>
      <c r="M56" s="248"/>
      <c r="N56" s="242"/>
      <c r="O56" s="248"/>
      <c r="P56" s="251"/>
      <c r="Q56" s="242"/>
      <c r="R56" s="265">
        <f t="shared" ref="R56:R58" si="8">SUM(D56:Q56)</f>
        <v>0</v>
      </c>
      <c r="S56" s="242"/>
      <c r="T56" s="215">
        <f t="shared" ref="T56:T58" si="9">IF(S56="",R56,"")</f>
        <v>0</v>
      </c>
    </row>
    <row r="57" spans="1:37" ht="16.5" thickTop="1" thickBot="1" x14ac:dyDescent="0.3">
      <c r="A57" s="34"/>
      <c r="B57" s="323"/>
      <c r="C57" s="42"/>
      <c r="D57" s="248"/>
      <c r="E57" s="242"/>
      <c r="F57" s="242"/>
      <c r="G57" s="242"/>
      <c r="H57" s="248"/>
      <c r="I57" s="242"/>
      <c r="J57" s="242"/>
      <c r="K57" s="242"/>
      <c r="L57" s="242"/>
      <c r="M57" s="248"/>
      <c r="N57" s="242"/>
      <c r="O57" s="248"/>
      <c r="P57" s="251"/>
      <c r="Q57" s="242"/>
      <c r="R57" s="265">
        <f t="shared" si="8"/>
        <v>0</v>
      </c>
      <c r="S57" s="242"/>
      <c r="T57" s="215">
        <f t="shared" si="9"/>
        <v>0</v>
      </c>
    </row>
    <row r="58" spans="1:37" ht="16.5" thickTop="1" thickBot="1" x14ac:dyDescent="0.3">
      <c r="A58" s="34"/>
      <c r="B58" s="323"/>
      <c r="C58" s="41"/>
      <c r="D58" s="248"/>
      <c r="E58" s="242"/>
      <c r="F58" s="242"/>
      <c r="G58" s="242"/>
      <c r="H58" s="248"/>
      <c r="I58" s="242"/>
      <c r="J58" s="242"/>
      <c r="K58" s="242"/>
      <c r="L58" s="242"/>
      <c r="M58" s="248"/>
      <c r="N58" s="242"/>
      <c r="O58" s="248"/>
      <c r="P58" s="251"/>
      <c r="Q58" s="242"/>
      <c r="R58" s="265">
        <f t="shared" si="8"/>
        <v>0</v>
      </c>
      <c r="S58" s="242"/>
      <c r="T58" s="215">
        <f t="shared" si="9"/>
        <v>0</v>
      </c>
      <c r="AK58" s="161"/>
    </row>
    <row r="59" spans="1:37" ht="16.5" thickTop="1" thickBot="1" x14ac:dyDescent="0.3">
      <c r="A59" s="34"/>
      <c r="B59" s="325"/>
      <c r="C59" s="41"/>
      <c r="D59" s="248"/>
      <c r="E59" s="242"/>
      <c r="F59" s="242"/>
      <c r="G59" s="242"/>
      <c r="H59" s="248"/>
      <c r="I59" s="242"/>
      <c r="J59" s="242"/>
      <c r="K59" s="242"/>
      <c r="L59" s="242"/>
      <c r="M59" s="248"/>
      <c r="N59" s="242"/>
      <c r="O59" s="248"/>
      <c r="P59" s="251"/>
      <c r="Q59" s="242"/>
      <c r="R59" s="265">
        <f t="shared" si="6"/>
        <v>0</v>
      </c>
      <c r="S59" s="242"/>
      <c r="T59" s="215">
        <f t="shared" si="7"/>
        <v>0</v>
      </c>
    </row>
    <row r="60" spans="1:37" ht="16.5" thickTop="1" thickBot="1" x14ac:dyDescent="0.3">
      <c r="A60" s="34"/>
      <c r="B60" s="323"/>
      <c r="C60" s="42"/>
      <c r="D60" s="248"/>
      <c r="E60" s="242"/>
      <c r="F60" s="242"/>
      <c r="G60" s="242"/>
      <c r="H60" s="248"/>
      <c r="I60" s="242"/>
      <c r="J60" s="242"/>
      <c r="K60" s="242"/>
      <c r="L60" s="242"/>
      <c r="M60" s="248"/>
      <c r="N60" s="242"/>
      <c r="O60" s="248"/>
      <c r="P60" s="251"/>
      <c r="Q60" s="242"/>
      <c r="R60" s="265">
        <f t="shared" si="6"/>
        <v>0</v>
      </c>
      <c r="S60" s="242"/>
      <c r="T60" s="215">
        <f t="shared" si="7"/>
        <v>0</v>
      </c>
    </row>
    <row r="61" spans="1:37" ht="16.5" thickTop="1" thickBot="1" x14ac:dyDescent="0.3">
      <c r="A61" s="34"/>
      <c r="B61" s="323"/>
      <c r="C61" s="41"/>
      <c r="D61" s="248"/>
      <c r="E61" s="242"/>
      <c r="F61" s="242"/>
      <c r="G61" s="242"/>
      <c r="H61" s="248"/>
      <c r="I61" s="242"/>
      <c r="J61" s="242"/>
      <c r="K61" s="242"/>
      <c r="L61" s="242"/>
      <c r="M61" s="248"/>
      <c r="N61" s="242"/>
      <c r="O61" s="248"/>
      <c r="P61" s="251"/>
      <c r="Q61" s="242"/>
      <c r="R61" s="265">
        <f t="shared" si="6"/>
        <v>0</v>
      </c>
      <c r="S61" s="242"/>
      <c r="T61" s="215">
        <f t="shared" si="7"/>
        <v>0</v>
      </c>
      <c r="AK61" s="161"/>
    </row>
    <row r="62" spans="1:37" ht="16.5" thickTop="1" thickBot="1" x14ac:dyDescent="0.3">
      <c r="A62" s="34"/>
      <c r="B62" s="323"/>
      <c r="C62" s="41"/>
      <c r="D62" s="248"/>
      <c r="E62" s="242"/>
      <c r="F62" s="242"/>
      <c r="G62" s="242"/>
      <c r="H62" s="248"/>
      <c r="I62" s="242"/>
      <c r="J62" s="242"/>
      <c r="K62" s="242"/>
      <c r="L62" s="257"/>
      <c r="M62" s="258"/>
      <c r="N62" s="242"/>
      <c r="O62" s="248"/>
      <c r="P62" s="251"/>
      <c r="Q62" s="242"/>
      <c r="R62" s="265">
        <f t="shared" si="6"/>
        <v>0</v>
      </c>
      <c r="S62" s="242"/>
      <c r="T62" s="215">
        <f t="shared" si="7"/>
        <v>0</v>
      </c>
      <c r="AK62" s="161"/>
    </row>
    <row r="63" spans="1:37" ht="16.5" thickTop="1" thickBot="1" x14ac:dyDescent="0.3">
      <c r="A63" s="34"/>
      <c r="B63" s="323"/>
      <c r="C63" s="41"/>
      <c r="D63" s="248"/>
      <c r="E63" s="242"/>
      <c r="F63" s="242"/>
      <c r="G63" s="242"/>
      <c r="H63" s="248"/>
      <c r="I63" s="242"/>
      <c r="J63" s="242"/>
      <c r="K63" s="242"/>
      <c r="L63" s="242"/>
      <c r="M63" s="248"/>
      <c r="N63" s="242"/>
      <c r="O63" s="248"/>
      <c r="P63" s="249"/>
      <c r="Q63" s="242"/>
      <c r="R63" s="265">
        <f t="shared" si="6"/>
        <v>0</v>
      </c>
      <c r="S63" s="242"/>
      <c r="T63" s="215">
        <f t="shared" si="7"/>
        <v>0</v>
      </c>
      <c r="AK63" s="161"/>
    </row>
    <row r="64" spans="1:37" ht="16.5" thickTop="1" thickBot="1" x14ac:dyDescent="0.3">
      <c r="A64" s="43"/>
      <c r="B64" s="326"/>
      <c r="C64" s="44"/>
      <c r="D64" s="268"/>
      <c r="E64" s="269"/>
      <c r="F64" s="269"/>
      <c r="G64" s="269"/>
      <c r="H64" s="268"/>
      <c r="I64" s="269"/>
      <c r="J64" s="269"/>
      <c r="K64" s="268"/>
      <c r="L64" s="269"/>
      <c r="M64" s="270"/>
      <c r="N64" s="230"/>
      <c r="O64" s="259"/>
      <c r="P64" s="271"/>
      <c r="Q64" s="242"/>
      <c r="R64" s="265">
        <f t="shared" si="6"/>
        <v>0</v>
      </c>
      <c r="S64" s="272"/>
      <c r="T64" s="215">
        <f t="shared" si="7"/>
        <v>0</v>
      </c>
      <c r="AK64" s="161"/>
    </row>
    <row r="65" spans="1:20" ht="16.5" thickTop="1" thickBot="1" x14ac:dyDescent="0.3">
      <c r="A65" s="130"/>
      <c r="B65" s="131" t="s">
        <v>198</v>
      </c>
      <c r="C65" s="132"/>
      <c r="D65" s="273">
        <f t="shared" ref="D65:F65" si="10">SUM(D39:D64)</f>
        <v>0</v>
      </c>
      <c r="E65" s="273">
        <f t="shared" si="10"/>
        <v>0</v>
      </c>
      <c r="F65" s="273">
        <f t="shared" si="10"/>
        <v>0</v>
      </c>
      <c r="G65" s="273">
        <f>SUM(G39:G64)</f>
        <v>0</v>
      </c>
      <c r="H65" s="273">
        <f t="shared" ref="H65:Q65" si="11">SUM(H39:H64)</f>
        <v>0</v>
      </c>
      <c r="I65" s="273">
        <f t="shared" si="11"/>
        <v>0</v>
      </c>
      <c r="J65" s="273">
        <f t="shared" si="11"/>
        <v>0</v>
      </c>
      <c r="K65" s="273">
        <f t="shared" si="11"/>
        <v>0</v>
      </c>
      <c r="L65" s="273">
        <f t="shared" si="11"/>
        <v>0</v>
      </c>
      <c r="M65" s="261">
        <f t="shared" si="11"/>
        <v>0</v>
      </c>
      <c r="N65" s="261">
        <f t="shared" si="11"/>
        <v>0</v>
      </c>
      <c r="O65" s="261">
        <f t="shared" si="11"/>
        <v>0</v>
      </c>
      <c r="P65" s="261">
        <f t="shared" si="11"/>
        <v>0</v>
      </c>
      <c r="Q65" s="261">
        <f t="shared" si="11"/>
        <v>0</v>
      </c>
      <c r="R65" s="215">
        <f>SUM(R39:R64)</f>
        <v>0</v>
      </c>
      <c r="S65" s="262"/>
      <c r="T65" s="215">
        <f>SUM(T39:T64)</f>
        <v>0</v>
      </c>
    </row>
    <row r="66" spans="1:20" ht="15.75" thickTop="1" x14ac:dyDescent="0.25">
      <c r="P66" s="133"/>
      <c r="S66" s="135"/>
    </row>
    <row r="67" spans="1:20" x14ac:dyDescent="0.25">
      <c r="A67" s="134"/>
      <c r="B67" s="17"/>
      <c r="N67" s="2" t="s">
        <v>172</v>
      </c>
      <c r="P67" s="47"/>
      <c r="Q67" s="105" t="s">
        <v>173</v>
      </c>
      <c r="R67" s="106">
        <f ca="1">TODAY()</f>
        <v>45656</v>
      </c>
      <c r="S67" s="135"/>
    </row>
    <row r="68" spans="1:20" x14ac:dyDescent="0.25">
      <c r="A68" s="134"/>
      <c r="B68" s="4" t="str">
        <f>+$B$35</f>
        <v>Remember to complete the cheque stubbs when writing the cheque. Refer to cheque stubbs when completing this page</v>
      </c>
      <c r="P68" s="47"/>
      <c r="S68" s="135"/>
    </row>
    <row r="69" spans="1:20" x14ac:dyDescent="0.25">
      <c r="A69" s="134"/>
      <c r="B69" s="4" t="str">
        <f>+B$36</f>
        <v>Enter payments made in appropriate analysis column in cheque number order. Details in column 13 should compare with cheque book stubbs and bank statement</v>
      </c>
      <c r="P69" s="47"/>
      <c r="S69" s="135"/>
    </row>
    <row r="70" spans="1:20" x14ac:dyDescent="0.25">
      <c r="B70" s="4" t="str">
        <f>+B$37</f>
        <v xml:space="preserve">  * All Column totals are automatically carried forward.</v>
      </c>
      <c r="R70" s="128" t="s">
        <v>179</v>
      </c>
      <c r="S70" s="135"/>
    </row>
    <row r="71" spans="1:20" ht="15.75" thickBot="1" x14ac:dyDescent="0.3">
      <c r="P71" s="129"/>
      <c r="Q71" s="129"/>
      <c r="R71" s="129"/>
      <c r="S71" s="135"/>
    </row>
    <row r="72" spans="1:20" ht="16.5" thickTop="1" thickBot="1" x14ac:dyDescent="0.3">
      <c r="A72" s="136"/>
      <c r="B72" s="137" t="s">
        <v>178</v>
      </c>
      <c r="C72" s="138"/>
      <c r="D72" s="263">
        <f>+D65</f>
        <v>0</v>
      </c>
      <c r="E72" s="263">
        <f>+E65</f>
        <v>0</v>
      </c>
      <c r="F72" s="263">
        <f>+F65</f>
        <v>0</v>
      </c>
      <c r="G72" s="263">
        <f>+G65</f>
        <v>0</v>
      </c>
      <c r="H72" s="263">
        <f t="shared" ref="H72:R72" si="12">+H65</f>
        <v>0</v>
      </c>
      <c r="I72" s="263">
        <f t="shared" si="12"/>
        <v>0</v>
      </c>
      <c r="J72" s="263">
        <f t="shared" si="12"/>
        <v>0</v>
      </c>
      <c r="K72" s="263">
        <f t="shared" si="12"/>
        <v>0</v>
      </c>
      <c r="L72" s="263">
        <f t="shared" si="12"/>
        <v>0</v>
      </c>
      <c r="M72" s="263">
        <f t="shared" si="12"/>
        <v>0</v>
      </c>
      <c r="N72" s="263">
        <f t="shared" si="12"/>
        <v>0</v>
      </c>
      <c r="O72" s="263">
        <f t="shared" si="12"/>
        <v>0</v>
      </c>
      <c r="P72" s="263">
        <f t="shared" si="12"/>
        <v>0</v>
      </c>
      <c r="Q72" s="263">
        <f t="shared" si="12"/>
        <v>0</v>
      </c>
      <c r="R72" s="263">
        <f t="shared" si="12"/>
        <v>0</v>
      </c>
      <c r="S72" s="264"/>
      <c r="T72" s="215">
        <f>+T65</f>
        <v>0</v>
      </c>
    </row>
    <row r="73" spans="1:20" ht="16.5" thickTop="1" thickBot="1" x14ac:dyDescent="0.3">
      <c r="A73" s="159"/>
      <c r="B73" s="312"/>
      <c r="C73" s="160"/>
      <c r="D73" s="238"/>
      <c r="E73" s="241"/>
      <c r="F73" s="241"/>
      <c r="G73" s="241"/>
      <c r="H73" s="238"/>
      <c r="I73" s="241"/>
      <c r="J73" s="241"/>
      <c r="K73" s="241"/>
      <c r="L73" s="241"/>
      <c r="M73" s="238"/>
      <c r="N73" s="241"/>
      <c r="O73" s="238"/>
      <c r="P73" s="239"/>
      <c r="Q73" s="241"/>
      <c r="R73" s="274">
        <f t="shared" ref="R73:R97" si="13">SUM(D73:Q73)</f>
        <v>0</v>
      </c>
      <c r="S73" s="242"/>
      <c r="T73" s="215">
        <f t="shared" ref="T73:T97" si="14">IF(S73="",R73,"")</f>
        <v>0</v>
      </c>
    </row>
    <row r="74" spans="1:20" ht="16.5" thickTop="1" thickBot="1" x14ac:dyDescent="0.3">
      <c r="A74" s="159"/>
      <c r="B74" s="312"/>
      <c r="C74" s="160"/>
      <c r="D74" s="238"/>
      <c r="E74" s="241"/>
      <c r="F74" s="241"/>
      <c r="G74" s="241"/>
      <c r="H74" s="275"/>
      <c r="I74" s="241"/>
      <c r="J74" s="241"/>
      <c r="K74" s="241"/>
      <c r="L74" s="241"/>
      <c r="M74" s="238"/>
      <c r="N74" s="241"/>
      <c r="O74" s="238"/>
      <c r="P74" s="239"/>
      <c r="Q74" s="241"/>
      <c r="R74" s="274">
        <f t="shared" si="13"/>
        <v>0</v>
      </c>
      <c r="S74" s="242"/>
      <c r="T74" s="215">
        <f t="shared" si="14"/>
        <v>0</v>
      </c>
    </row>
    <row r="75" spans="1:20" ht="16.5" thickTop="1" thickBot="1" x14ac:dyDescent="0.3">
      <c r="A75" s="159"/>
      <c r="B75" s="316"/>
      <c r="C75" s="160"/>
      <c r="D75" s="238"/>
      <c r="E75" s="241"/>
      <c r="F75" s="241"/>
      <c r="G75" s="241"/>
      <c r="H75" s="238"/>
      <c r="I75" s="241"/>
      <c r="J75" s="241"/>
      <c r="K75" s="241"/>
      <c r="L75" s="241"/>
      <c r="M75" s="238"/>
      <c r="N75" s="241"/>
      <c r="O75" s="238"/>
      <c r="P75" s="239"/>
      <c r="Q75" s="241"/>
      <c r="R75" s="274">
        <f t="shared" si="13"/>
        <v>0</v>
      </c>
      <c r="S75" s="242"/>
      <c r="T75" s="215">
        <f t="shared" si="14"/>
        <v>0</v>
      </c>
    </row>
    <row r="76" spans="1:20" ht="16.5" thickTop="1" thickBot="1" x14ac:dyDescent="0.3">
      <c r="A76" s="159"/>
      <c r="B76" s="316"/>
      <c r="C76" s="160"/>
      <c r="D76" s="238"/>
      <c r="E76" s="241"/>
      <c r="F76" s="241"/>
      <c r="G76" s="241"/>
      <c r="H76" s="238"/>
      <c r="I76" s="241"/>
      <c r="J76" s="241"/>
      <c r="K76" s="241"/>
      <c r="L76" s="241"/>
      <c r="M76" s="238"/>
      <c r="N76" s="241"/>
      <c r="O76" s="238"/>
      <c r="P76" s="239"/>
      <c r="Q76" s="241"/>
      <c r="R76" s="274">
        <f t="shared" si="13"/>
        <v>0</v>
      </c>
      <c r="S76" s="242"/>
      <c r="T76" s="215">
        <f t="shared" si="14"/>
        <v>0</v>
      </c>
    </row>
    <row r="77" spans="1:20" ht="16.5" thickTop="1" thickBot="1" x14ac:dyDescent="0.3">
      <c r="A77" s="23"/>
      <c r="B77" s="315"/>
      <c r="C77" s="160"/>
      <c r="D77" s="241"/>
      <c r="E77" s="241"/>
      <c r="F77" s="241"/>
      <c r="G77" s="241"/>
      <c r="H77" s="241"/>
      <c r="I77" s="241"/>
      <c r="J77" s="241"/>
      <c r="K77" s="241"/>
      <c r="L77" s="241"/>
      <c r="M77" s="241"/>
      <c r="N77" s="241"/>
      <c r="O77" s="241"/>
      <c r="P77" s="241"/>
      <c r="Q77" s="241"/>
      <c r="R77" s="274">
        <f t="shared" si="13"/>
        <v>0</v>
      </c>
      <c r="S77" s="242"/>
      <c r="T77" s="215">
        <f t="shared" si="14"/>
        <v>0</v>
      </c>
    </row>
    <row r="78" spans="1:20" ht="16.5" thickTop="1" thickBot="1" x14ac:dyDescent="0.3">
      <c r="A78" s="159"/>
      <c r="B78" s="316"/>
      <c r="C78" s="160"/>
      <c r="D78" s="238"/>
      <c r="E78" s="241"/>
      <c r="F78" s="241"/>
      <c r="G78" s="241"/>
      <c r="H78" s="238"/>
      <c r="I78" s="241"/>
      <c r="J78" s="241"/>
      <c r="K78" s="241"/>
      <c r="L78" s="241"/>
      <c r="M78" s="238"/>
      <c r="N78" s="241"/>
      <c r="O78" s="238"/>
      <c r="P78" s="239"/>
      <c r="Q78" s="267"/>
      <c r="R78" s="274">
        <f t="shared" si="13"/>
        <v>0</v>
      </c>
      <c r="S78" s="242"/>
      <c r="T78" s="215">
        <f t="shared" si="14"/>
        <v>0</v>
      </c>
    </row>
    <row r="79" spans="1:20" ht="16.5" thickTop="1" thickBot="1" x14ac:dyDescent="0.3">
      <c r="A79" s="159"/>
      <c r="B79" s="312"/>
      <c r="C79" s="160"/>
      <c r="D79" s="238"/>
      <c r="E79" s="241"/>
      <c r="F79" s="241"/>
      <c r="G79" s="241"/>
      <c r="H79" s="238"/>
      <c r="I79" s="241"/>
      <c r="J79" s="241"/>
      <c r="K79" s="241"/>
      <c r="L79" s="241"/>
      <c r="M79" s="238"/>
      <c r="N79" s="241"/>
      <c r="O79" s="238"/>
      <c r="P79" s="239"/>
      <c r="Q79" s="241"/>
      <c r="R79" s="274">
        <f t="shared" ref="R79:R81" si="15">SUM(D79:Q79)</f>
        <v>0</v>
      </c>
      <c r="S79" s="242"/>
      <c r="T79" s="215">
        <f t="shared" ref="T79:T81" si="16">IF(S79="",R79,"")</f>
        <v>0</v>
      </c>
    </row>
    <row r="80" spans="1:20" ht="16.5" thickTop="1" thickBot="1" x14ac:dyDescent="0.3">
      <c r="A80" s="34"/>
      <c r="B80" s="323"/>
      <c r="C80" s="41"/>
      <c r="D80" s="248"/>
      <c r="E80" s="242"/>
      <c r="F80" s="242"/>
      <c r="G80" s="242"/>
      <c r="H80" s="248"/>
      <c r="I80" s="242"/>
      <c r="J80" s="242"/>
      <c r="K80" s="242"/>
      <c r="L80" s="242"/>
      <c r="M80" s="250"/>
      <c r="N80" s="242"/>
      <c r="O80" s="248"/>
      <c r="P80" s="251"/>
      <c r="Q80" s="242"/>
      <c r="R80" s="274">
        <f t="shared" si="15"/>
        <v>0</v>
      </c>
      <c r="S80" s="242"/>
      <c r="T80" s="215">
        <f t="shared" si="16"/>
        <v>0</v>
      </c>
    </row>
    <row r="81" spans="1:24" ht="16.5" thickTop="1" thickBot="1" x14ac:dyDescent="0.3">
      <c r="A81" s="34"/>
      <c r="B81" s="323"/>
      <c r="C81" s="41"/>
      <c r="D81" s="248"/>
      <c r="E81" s="242"/>
      <c r="F81" s="242"/>
      <c r="G81" s="242"/>
      <c r="H81" s="248"/>
      <c r="I81" s="242"/>
      <c r="J81" s="242"/>
      <c r="K81" s="242"/>
      <c r="L81" s="242"/>
      <c r="M81" s="248"/>
      <c r="N81" s="242"/>
      <c r="O81" s="248"/>
      <c r="P81" s="251"/>
      <c r="Q81" s="242"/>
      <c r="R81" s="274">
        <f t="shared" si="15"/>
        <v>0</v>
      </c>
      <c r="S81" s="242"/>
      <c r="T81" s="215">
        <f t="shared" si="16"/>
        <v>0</v>
      </c>
    </row>
    <row r="82" spans="1:24" ht="16.5" thickTop="1" thickBot="1" x14ac:dyDescent="0.3">
      <c r="A82" s="34"/>
      <c r="B82" s="323"/>
      <c r="C82" s="41"/>
      <c r="D82" s="248"/>
      <c r="E82" s="242"/>
      <c r="F82" s="242"/>
      <c r="G82" s="242"/>
      <c r="H82" s="248"/>
      <c r="I82" s="242"/>
      <c r="J82" s="242"/>
      <c r="K82" s="242"/>
      <c r="L82" s="242"/>
      <c r="M82" s="248"/>
      <c r="N82" s="242"/>
      <c r="O82" s="248"/>
      <c r="P82" s="243"/>
      <c r="Q82" s="242"/>
      <c r="R82" s="274">
        <f t="shared" si="13"/>
        <v>0</v>
      </c>
      <c r="S82" s="242"/>
      <c r="T82" s="215">
        <f t="shared" si="14"/>
        <v>0</v>
      </c>
    </row>
    <row r="83" spans="1:24" ht="16.5" thickTop="1" thickBot="1" x14ac:dyDescent="0.3">
      <c r="A83" s="34"/>
      <c r="B83" s="323"/>
      <c r="C83" s="41"/>
      <c r="D83" s="248"/>
      <c r="E83" s="242"/>
      <c r="F83" s="242"/>
      <c r="G83" s="242"/>
      <c r="H83" s="248"/>
      <c r="I83" s="242"/>
      <c r="J83" s="242"/>
      <c r="K83" s="242"/>
      <c r="L83" s="242"/>
      <c r="M83" s="250"/>
      <c r="N83" s="242"/>
      <c r="O83" s="248"/>
      <c r="P83" s="251"/>
      <c r="Q83" s="242"/>
      <c r="R83" s="274">
        <f t="shared" si="13"/>
        <v>0</v>
      </c>
      <c r="S83" s="242"/>
      <c r="T83" s="215">
        <f t="shared" si="14"/>
        <v>0</v>
      </c>
    </row>
    <row r="84" spans="1:24" ht="16.5" thickTop="1" thickBot="1" x14ac:dyDescent="0.3">
      <c r="A84" s="34"/>
      <c r="B84" s="323"/>
      <c r="C84" s="41"/>
      <c r="D84" s="248"/>
      <c r="E84" s="242"/>
      <c r="F84" s="242"/>
      <c r="G84" s="242"/>
      <c r="H84" s="248"/>
      <c r="I84" s="242"/>
      <c r="J84" s="242"/>
      <c r="K84" s="242"/>
      <c r="L84" s="242"/>
      <c r="M84" s="248"/>
      <c r="N84" s="242"/>
      <c r="O84" s="248"/>
      <c r="P84" s="251"/>
      <c r="Q84" s="242"/>
      <c r="R84" s="274">
        <f t="shared" si="13"/>
        <v>0</v>
      </c>
      <c r="S84" s="242"/>
      <c r="T84" s="215">
        <f t="shared" si="14"/>
        <v>0</v>
      </c>
    </row>
    <row r="85" spans="1:24" ht="16.5" thickTop="1" thickBot="1" x14ac:dyDescent="0.3">
      <c r="A85" s="34"/>
      <c r="B85" s="325"/>
      <c r="C85" s="41"/>
      <c r="D85" s="248"/>
      <c r="E85" s="242"/>
      <c r="F85" s="242"/>
      <c r="G85" s="242"/>
      <c r="H85" s="248"/>
      <c r="I85" s="242"/>
      <c r="J85" s="242"/>
      <c r="K85" s="242"/>
      <c r="L85" s="242"/>
      <c r="M85" s="248"/>
      <c r="N85" s="242"/>
      <c r="O85" s="248"/>
      <c r="P85" s="251"/>
      <c r="Q85" s="242"/>
      <c r="R85" s="274">
        <f t="shared" si="13"/>
        <v>0</v>
      </c>
      <c r="S85" s="242"/>
      <c r="T85" s="215">
        <f t="shared" si="14"/>
        <v>0</v>
      </c>
    </row>
    <row r="86" spans="1:24" ht="16.5" thickTop="1" thickBot="1" x14ac:dyDescent="0.3">
      <c r="A86" s="34"/>
      <c r="B86" s="325"/>
      <c r="C86" s="41"/>
      <c r="D86" s="248"/>
      <c r="E86" s="242"/>
      <c r="F86" s="242"/>
      <c r="G86" s="242"/>
      <c r="H86" s="248"/>
      <c r="I86" s="242"/>
      <c r="J86" s="242"/>
      <c r="K86" s="242"/>
      <c r="L86" s="242"/>
      <c r="M86" s="248"/>
      <c r="N86" s="242"/>
      <c r="O86" s="248"/>
      <c r="P86" s="251"/>
      <c r="Q86" s="253"/>
      <c r="R86" s="274">
        <f t="shared" si="13"/>
        <v>0</v>
      </c>
      <c r="S86" s="242"/>
      <c r="T86" s="215">
        <f t="shared" si="14"/>
        <v>0</v>
      </c>
    </row>
    <row r="87" spans="1:24" ht="16.5" thickTop="1" thickBot="1" x14ac:dyDescent="0.3">
      <c r="A87" s="34"/>
      <c r="B87" s="323"/>
      <c r="C87" s="41"/>
      <c r="D87" s="248"/>
      <c r="E87" s="242"/>
      <c r="F87" s="242"/>
      <c r="G87" s="242"/>
      <c r="H87" s="248"/>
      <c r="I87" s="242"/>
      <c r="J87" s="242"/>
      <c r="K87" s="242"/>
      <c r="L87" s="242"/>
      <c r="M87" s="248"/>
      <c r="N87" s="242"/>
      <c r="O87" s="248"/>
      <c r="P87" s="251"/>
      <c r="Q87" s="242"/>
      <c r="R87" s="274">
        <f t="shared" si="13"/>
        <v>0</v>
      </c>
      <c r="S87" s="242"/>
      <c r="T87" s="215">
        <f t="shared" si="14"/>
        <v>0</v>
      </c>
    </row>
    <row r="88" spans="1:24" ht="16.5" thickTop="1" thickBot="1" x14ac:dyDescent="0.3">
      <c r="A88" s="34"/>
      <c r="B88" s="323"/>
      <c r="C88" s="41"/>
      <c r="D88" s="248"/>
      <c r="E88" s="242"/>
      <c r="F88" s="242"/>
      <c r="G88" s="242"/>
      <c r="H88" s="248"/>
      <c r="I88" s="242"/>
      <c r="J88" s="242"/>
      <c r="K88" s="242"/>
      <c r="L88" s="242"/>
      <c r="M88" s="248"/>
      <c r="N88" s="242"/>
      <c r="O88" s="248"/>
      <c r="P88" s="251"/>
      <c r="Q88" s="242"/>
      <c r="R88" s="274">
        <f t="shared" si="13"/>
        <v>0</v>
      </c>
      <c r="S88" s="242"/>
      <c r="T88" s="215">
        <f t="shared" si="14"/>
        <v>0</v>
      </c>
    </row>
    <row r="89" spans="1:24" ht="16.5" thickTop="1" thickBot="1" x14ac:dyDescent="0.3">
      <c r="A89" s="34"/>
      <c r="B89" s="323"/>
      <c r="C89" s="41"/>
      <c r="D89" s="248"/>
      <c r="E89" s="242"/>
      <c r="F89" s="242"/>
      <c r="G89" s="242"/>
      <c r="H89" s="248"/>
      <c r="I89" s="242"/>
      <c r="J89" s="242"/>
      <c r="K89" s="242"/>
      <c r="L89" s="242"/>
      <c r="M89" s="248"/>
      <c r="N89" s="242"/>
      <c r="O89" s="248"/>
      <c r="P89" s="251"/>
      <c r="Q89" s="242"/>
      <c r="R89" s="274">
        <f t="shared" si="13"/>
        <v>0</v>
      </c>
      <c r="S89" s="242"/>
      <c r="T89" s="215">
        <f t="shared" si="14"/>
        <v>0</v>
      </c>
    </row>
    <row r="90" spans="1:24" ht="16.5" thickTop="1" thickBot="1" x14ac:dyDescent="0.3">
      <c r="A90" s="34"/>
      <c r="B90" s="323"/>
      <c r="C90" s="41"/>
      <c r="D90" s="248"/>
      <c r="E90" s="242"/>
      <c r="F90" s="242"/>
      <c r="G90" s="242"/>
      <c r="H90" s="254"/>
      <c r="I90" s="242"/>
      <c r="J90" s="242"/>
      <c r="K90" s="242"/>
      <c r="L90" s="242"/>
      <c r="M90" s="248"/>
      <c r="N90" s="242"/>
      <c r="O90" s="248"/>
      <c r="P90" s="251"/>
      <c r="Q90" s="242"/>
      <c r="R90" s="274">
        <f t="shared" si="13"/>
        <v>0</v>
      </c>
      <c r="S90" s="242"/>
      <c r="T90" s="215">
        <f t="shared" si="14"/>
        <v>0</v>
      </c>
    </row>
    <row r="91" spans="1:24" ht="16.5" thickTop="1" thickBot="1" x14ac:dyDescent="0.3">
      <c r="A91" s="34"/>
      <c r="B91" s="325"/>
      <c r="C91" s="41"/>
      <c r="D91" s="248"/>
      <c r="E91" s="242"/>
      <c r="F91" s="242"/>
      <c r="G91" s="242"/>
      <c r="H91" s="248"/>
      <c r="I91" s="242"/>
      <c r="J91" s="242"/>
      <c r="K91" s="242"/>
      <c r="L91" s="242"/>
      <c r="M91" s="248"/>
      <c r="N91" s="242"/>
      <c r="O91" s="248"/>
      <c r="P91" s="251"/>
      <c r="Q91" s="242"/>
      <c r="R91" s="274">
        <f t="shared" si="13"/>
        <v>0</v>
      </c>
      <c r="S91" s="242"/>
      <c r="T91" s="215">
        <f t="shared" si="14"/>
        <v>0</v>
      </c>
      <c r="X91" s="48"/>
    </row>
    <row r="92" spans="1:24" ht="16.5" thickTop="1" thickBot="1" x14ac:dyDescent="0.3">
      <c r="A92" s="34"/>
      <c r="B92" s="323"/>
      <c r="C92" s="42"/>
      <c r="D92" s="248"/>
      <c r="E92" s="242"/>
      <c r="F92" s="242"/>
      <c r="G92" s="242"/>
      <c r="H92" s="248"/>
      <c r="I92" s="242"/>
      <c r="J92" s="242"/>
      <c r="K92" s="242"/>
      <c r="L92" s="242"/>
      <c r="M92" s="248"/>
      <c r="N92" s="242"/>
      <c r="O92" s="248"/>
      <c r="P92" s="251"/>
      <c r="Q92" s="242"/>
      <c r="R92" s="274">
        <f t="shared" si="13"/>
        <v>0</v>
      </c>
      <c r="S92" s="242"/>
      <c r="T92" s="215">
        <f t="shared" si="14"/>
        <v>0</v>
      </c>
    </row>
    <row r="93" spans="1:24" ht="16.5" thickTop="1" thickBot="1" x14ac:dyDescent="0.3">
      <c r="A93" s="34"/>
      <c r="B93" s="323"/>
      <c r="C93" s="41"/>
      <c r="D93" s="248"/>
      <c r="E93" s="242"/>
      <c r="F93" s="242"/>
      <c r="G93" s="242"/>
      <c r="H93" s="248"/>
      <c r="I93" s="242"/>
      <c r="J93" s="242"/>
      <c r="K93" s="242"/>
      <c r="L93" s="242"/>
      <c r="M93" s="248"/>
      <c r="N93" s="242"/>
      <c r="O93" s="248"/>
      <c r="P93" s="251"/>
      <c r="Q93" s="242"/>
      <c r="R93" s="274">
        <f t="shared" si="13"/>
        <v>0</v>
      </c>
      <c r="S93" s="242"/>
      <c r="T93" s="215">
        <f t="shared" si="14"/>
        <v>0</v>
      </c>
    </row>
    <row r="94" spans="1:24" ht="16.5" thickTop="1" thickBot="1" x14ac:dyDescent="0.3">
      <c r="A94" s="34"/>
      <c r="B94" s="323"/>
      <c r="C94" s="41"/>
      <c r="D94" s="248"/>
      <c r="E94" s="242"/>
      <c r="F94" s="242"/>
      <c r="G94" s="242"/>
      <c r="H94" s="248"/>
      <c r="I94" s="242"/>
      <c r="J94" s="242"/>
      <c r="K94" s="242"/>
      <c r="L94" s="242"/>
      <c r="M94" s="248"/>
      <c r="N94" s="242"/>
      <c r="O94" s="248"/>
      <c r="P94" s="251"/>
      <c r="Q94" s="242"/>
      <c r="R94" s="274">
        <f t="shared" si="13"/>
        <v>0</v>
      </c>
      <c r="S94" s="242"/>
      <c r="T94" s="215">
        <f t="shared" si="14"/>
        <v>0</v>
      </c>
    </row>
    <row r="95" spans="1:24" ht="16.5" thickTop="1" thickBot="1" x14ac:dyDescent="0.3">
      <c r="A95" s="34"/>
      <c r="B95" s="323"/>
      <c r="C95" s="41"/>
      <c r="D95" s="248"/>
      <c r="E95" s="242"/>
      <c r="F95" s="242"/>
      <c r="G95" s="242"/>
      <c r="H95" s="248"/>
      <c r="I95" s="242"/>
      <c r="J95" s="242"/>
      <c r="K95" s="242"/>
      <c r="L95" s="257"/>
      <c r="M95" s="258"/>
      <c r="N95" s="242"/>
      <c r="O95" s="248"/>
      <c r="P95" s="251"/>
      <c r="Q95" s="242"/>
      <c r="R95" s="274">
        <f t="shared" si="13"/>
        <v>0</v>
      </c>
      <c r="S95" s="242"/>
      <c r="T95" s="215">
        <f t="shared" si="14"/>
        <v>0</v>
      </c>
    </row>
    <row r="96" spans="1:24" ht="16.5" thickTop="1" thickBot="1" x14ac:dyDescent="0.3">
      <c r="A96" s="34"/>
      <c r="B96" s="323"/>
      <c r="C96" s="41"/>
      <c r="D96" s="248"/>
      <c r="E96" s="242"/>
      <c r="F96" s="242"/>
      <c r="G96" s="242"/>
      <c r="H96" s="248"/>
      <c r="I96" s="242"/>
      <c r="J96" s="242"/>
      <c r="K96" s="242"/>
      <c r="L96" s="242"/>
      <c r="M96" s="248"/>
      <c r="N96" s="242"/>
      <c r="O96" s="248"/>
      <c r="P96" s="249"/>
      <c r="Q96" s="242"/>
      <c r="R96" s="274">
        <f t="shared" si="13"/>
        <v>0</v>
      </c>
      <c r="S96" s="242"/>
      <c r="T96" s="215">
        <f t="shared" si="14"/>
        <v>0</v>
      </c>
    </row>
    <row r="97" spans="1:20" ht="16.5" thickTop="1" thickBot="1" x14ac:dyDescent="0.3">
      <c r="A97" s="43"/>
      <c r="B97" s="326"/>
      <c r="C97" s="44"/>
      <c r="D97" s="268"/>
      <c r="E97" s="269"/>
      <c r="F97" s="269"/>
      <c r="G97" s="269"/>
      <c r="H97" s="268"/>
      <c r="I97" s="269"/>
      <c r="J97" s="269"/>
      <c r="K97" s="268"/>
      <c r="L97" s="269"/>
      <c r="M97" s="270"/>
      <c r="N97" s="230"/>
      <c r="O97" s="259"/>
      <c r="P97" s="271"/>
      <c r="Q97" s="230"/>
      <c r="R97" s="274">
        <f t="shared" si="13"/>
        <v>0</v>
      </c>
      <c r="S97" s="272"/>
      <c r="T97" s="215">
        <f t="shared" si="14"/>
        <v>0</v>
      </c>
    </row>
    <row r="98" spans="1:20" ht="16.5" thickTop="1" thickBot="1" x14ac:dyDescent="0.3">
      <c r="A98" s="130"/>
      <c r="B98" s="131" t="s">
        <v>198</v>
      </c>
      <c r="C98" s="132"/>
      <c r="D98" s="273">
        <f t="shared" ref="D98:F98" si="17">SUM(D72:D97)</f>
        <v>0</v>
      </c>
      <c r="E98" s="273">
        <f t="shared" si="17"/>
        <v>0</v>
      </c>
      <c r="F98" s="273">
        <f t="shared" si="17"/>
        <v>0</v>
      </c>
      <c r="G98" s="273">
        <f>SUM(G72:G97)</f>
        <v>0</v>
      </c>
      <c r="H98" s="273">
        <f t="shared" ref="H98:Q98" si="18">SUM(H72:H97)</f>
        <v>0</v>
      </c>
      <c r="I98" s="273">
        <f t="shared" si="18"/>
        <v>0</v>
      </c>
      <c r="J98" s="273">
        <f t="shared" si="18"/>
        <v>0</v>
      </c>
      <c r="K98" s="273">
        <f t="shared" si="18"/>
        <v>0</v>
      </c>
      <c r="L98" s="273">
        <f t="shared" si="18"/>
        <v>0</v>
      </c>
      <c r="M98" s="261">
        <f t="shared" si="18"/>
        <v>0</v>
      </c>
      <c r="N98" s="261">
        <f t="shared" si="18"/>
        <v>0</v>
      </c>
      <c r="O98" s="261">
        <f t="shared" si="18"/>
        <v>0</v>
      </c>
      <c r="P98" s="261">
        <f t="shared" si="18"/>
        <v>0</v>
      </c>
      <c r="Q98" s="261">
        <f t="shared" si="18"/>
        <v>0</v>
      </c>
      <c r="R98" s="215">
        <f>SUM(R72:R97)</f>
        <v>0</v>
      </c>
      <c r="S98" s="262"/>
      <c r="T98" s="215">
        <f>SUM(T72:T97)</f>
        <v>0</v>
      </c>
    </row>
    <row r="99" spans="1:20" ht="15.75" thickTop="1" x14ac:dyDescent="0.25">
      <c r="P99" s="133"/>
      <c r="S99" s="135"/>
    </row>
    <row r="100" spans="1:20" x14ac:dyDescent="0.25">
      <c r="A100" s="134"/>
      <c r="B100" s="17"/>
      <c r="N100" s="2" t="s">
        <v>172</v>
      </c>
      <c r="P100" s="47"/>
      <c r="Q100" s="105" t="s">
        <v>173</v>
      </c>
      <c r="R100" s="106">
        <f ca="1">TODAY()</f>
        <v>45656</v>
      </c>
      <c r="S100" s="135"/>
    </row>
    <row r="101" spans="1:20" x14ac:dyDescent="0.25">
      <c r="A101" s="134"/>
      <c r="B101" s="4" t="str">
        <f>+$B$35</f>
        <v>Remember to complete the cheque stubbs when writing the cheque. Refer to cheque stubbs when completing this page</v>
      </c>
      <c r="P101" s="47"/>
      <c r="S101" s="135"/>
    </row>
    <row r="102" spans="1:20" x14ac:dyDescent="0.25">
      <c r="A102" s="134"/>
      <c r="B102" s="4" t="str">
        <f>+B$36</f>
        <v>Enter payments made in appropriate analysis column in cheque number order. Details in column 13 should compare with cheque book stubbs and bank statement</v>
      </c>
      <c r="P102" s="47"/>
      <c r="S102" s="135"/>
    </row>
    <row r="103" spans="1:20" x14ac:dyDescent="0.25">
      <c r="B103" s="4" t="str">
        <f>+B$37</f>
        <v xml:space="preserve">  * All Column totals are automatically carried forward.</v>
      </c>
      <c r="R103" s="128" t="s">
        <v>180</v>
      </c>
      <c r="S103" s="135"/>
    </row>
    <row r="104" spans="1:20" ht="15.75" thickBot="1" x14ac:dyDescent="0.3">
      <c r="P104" s="129"/>
      <c r="Q104" s="129"/>
      <c r="R104" s="129"/>
      <c r="S104" s="135"/>
    </row>
    <row r="105" spans="1:20" ht="16.5" thickTop="1" thickBot="1" x14ac:dyDescent="0.3">
      <c r="A105" s="136"/>
      <c r="B105" s="137" t="s">
        <v>178</v>
      </c>
      <c r="C105" s="138"/>
      <c r="D105" s="263">
        <f>+D98</f>
        <v>0</v>
      </c>
      <c r="E105" s="263">
        <f>+E98</f>
        <v>0</v>
      </c>
      <c r="F105" s="263">
        <f>+F98</f>
        <v>0</v>
      </c>
      <c r="G105" s="263">
        <f>+G98</f>
        <v>0</v>
      </c>
      <c r="H105" s="263">
        <f t="shared" ref="H105:R105" si="19">+H98</f>
        <v>0</v>
      </c>
      <c r="I105" s="263">
        <f t="shared" si="19"/>
        <v>0</v>
      </c>
      <c r="J105" s="263">
        <f t="shared" si="19"/>
        <v>0</v>
      </c>
      <c r="K105" s="263">
        <f t="shared" si="19"/>
        <v>0</v>
      </c>
      <c r="L105" s="263">
        <f t="shared" si="19"/>
        <v>0</v>
      </c>
      <c r="M105" s="263">
        <f t="shared" si="19"/>
        <v>0</v>
      </c>
      <c r="N105" s="263">
        <f t="shared" si="19"/>
        <v>0</v>
      </c>
      <c r="O105" s="263">
        <f t="shared" si="19"/>
        <v>0</v>
      </c>
      <c r="P105" s="263">
        <f t="shared" si="19"/>
        <v>0</v>
      </c>
      <c r="Q105" s="263">
        <f t="shared" si="19"/>
        <v>0</v>
      </c>
      <c r="R105" s="263">
        <f t="shared" si="19"/>
        <v>0</v>
      </c>
      <c r="S105" s="264"/>
      <c r="T105" s="215">
        <f>+T98</f>
        <v>0</v>
      </c>
    </row>
    <row r="106" spans="1:20" ht="16.5" thickTop="1" thickBot="1" x14ac:dyDescent="0.3">
      <c r="A106" s="159"/>
      <c r="B106" s="312"/>
      <c r="C106" s="160"/>
      <c r="D106" s="238"/>
      <c r="E106" s="241"/>
      <c r="F106" s="241"/>
      <c r="G106" s="241"/>
      <c r="H106" s="238"/>
      <c r="I106" s="241"/>
      <c r="J106" s="241"/>
      <c r="K106" s="241"/>
      <c r="L106" s="241"/>
      <c r="M106" s="238"/>
      <c r="N106" s="241"/>
      <c r="O106" s="238"/>
      <c r="P106" s="239"/>
      <c r="Q106" s="242"/>
      <c r="R106" s="274">
        <f t="shared" ref="R106:R130" si="20">SUM(D106:Q106)</f>
        <v>0</v>
      </c>
      <c r="S106" s="242"/>
      <c r="T106" s="215">
        <f t="shared" ref="T106:T130" si="21">IF(S106="",R106,"")</f>
        <v>0</v>
      </c>
    </row>
    <row r="107" spans="1:20" ht="16.5" thickTop="1" thickBot="1" x14ac:dyDescent="0.3">
      <c r="A107" s="159"/>
      <c r="B107" s="312"/>
      <c r="C107" s="160"/>
      <c r="D107" s="238"/>
      <c r="E107" s="241"/>
      <c r="F107" s="241"/>
      <c r="G107" s="241"/>
      <c r="H107" s="275"/>
      <c r="I107" s="241"/>
      <c r="J107" s="241"/>
      <c r="K107" s="241"/>
      <c r="L107" s="241"/>
      <c r="M107" s="238"/>
      <c r="N107" s="241"/>
      <c r="O107" s="238"/>
      <c r="P107" s="239"/>
      <c r="Q107" s="242"/>
      <c r="R107" s="274">
        <f t="shared" si="20"/>
        <v>0</v>
      </c>
      <c r="S107" s="242"/>
      <c r="T107" s="215">
        <f t="shared" si="21"/>
        <v>0</v>
      </c>
    </row>
    <row r="108" spans="1:20" ht="16.5" thickTop="1" thickBot="1" x14ac:dyDescent="0.3">
      <c r="A108" s="159"/>
      <c r="B108" s="316"/>
      <c r="C108" s="160"/>
      <c r="D108" s="238"/>
      <c r="E108" s="241"/>
      <c r="F108" s="241"/>
      <c r="G108" s="241"/>
      <c r="H108" s="238"/>
      <c r="I108" s="241"/>
      <c r="J108" s="241"/>
      <c r="K108" s="241"/>
      <c r="L108" s="241"/>
      <c r="M108" s="238"/>
      <c r="N108" s="241"/>
      <c r="O108" s="238"/>
      <c r="P108" s="239"/>
      <c r="Q108" s="242"/>
      <c r="R108" s="274">
        <f t="shared" ref="R108:R110" si="22">SUM(D108:Q108)</f>
        <v>0</v>
      </c>
      <c r="S108" s="242"/>
      <c r="T108" s="215">
        <f t="shared" ref="T108:T110" si="23">IF(S108="",R108,"")</f>
        <v>0</v>
      </c>
    </row>
    <row r="109" spans="1:20" ht="16.5" thickTop="1" thickBot="1" x14ac:dyDescent="0.3">
      <c r="A109" s="34"/>
      <c r="B109" s="316"/>
      <c r="C109" s="41"/>
      <c r="D109" s="248"/>
      <c r="E109" s="242"/>
      <c r="F109" s="242"/>
      <c r="G109" s="242"/>
      <c r="H109" s="248"/>
      <c r="I109" s="242"/>
      <c r="J109" s="242"/>
      <c r="K109" s="242"/>
      <c r="L109" s="245"/>
      <c r="M109" s="248"/>
      <c r="N109" s="242"/>
      <c r="O109" s="248"/>
      <c r="P109" s="243"/>
      <c r="Q109" s="242"/>
      <c r="R109" s="274">
        <f t="shared" si="22"/>
        <v>0</v>
      </c>
      <c r="S109" s="242"/>
      <c r="T109" s="215">
        <f t="shared" si="23"/>
        <v>0</v>
      </c>
    </row>
    <row r="110" spans="1:20" ht="16.5" thickTop="1" thickBot="1" x14ac:dyDescent="0.3">
      <c r="A110" s="34"/>
      <c r="B110" s="325"/>
      <c r="C110" s="41"/>
      <c r="D110" s="248"/>
      <c r="E110" s="242"/>
      <c r="F110" s="242"/>
      <c r="G110" s="242"/>
      <c r="H110" s="248"/>
      <c r="I110" s="242"/>
      <c r="J110" s="242"/>
      <c r="K110" s="242"/>
      <c r="L110" s="245"/>
      <c r="M110" s="248"/>
      <c r="N110" s="242"/>
      <c r="O110" s="248"/>
      <c r="P110" s="243"/>
      <c r="Q110" s="242"/>
      <c r="R110" s="274">
        <f t="shared" si="22"/>
        <v>0</v>
      </c>
      <c r="S110" s="242"/>
      <c r="T110" s="215">
        <f t="shared" si="23"/>
        <v>0</v>
      </c>
    </row>
    <row r="111" spans="1:20" ht="16.5" thickTop="1" thickBot="1" x14ac:dyDescent="0.3">
      <c r="A111" s="34"/>
      <c r="B111" s="323"/>
      <c r="C111" s="41"/>
      <c r="D111" s="248"/>
      <c r="E111" s="242"/>
      <c r="F111" s="242"/>
      <c r="G111" s="242"/>
      <c r="H111" s="248"/>
      <c r="I111" s="242"/>
      <c r="J111" s="242"/>
      <c r="K111" s="242"/>
      <c r="L111" s="242"/>
      <c r="M111" s="248"/>
      <c r="N111" s="242"/>
      <c r="O111" s="248"/>
      <c r="P111" s="243"/>
      <c r="Q111" s="242"/>
      <c r="R111" s="274">
        <f t="shared" si="20"/>
        <v>0</v>
      </c>
      <c r="S111" s="242"/>
      <c r="T111" s="215">
        <f t="shared" si="21"/>
        <v>0</v>
      </c>
    </row>
    <row r="112" spans="1:20" ht="16.5" thickTop="1" thickBot="1" x14ac:dyDescent="0.3">
      <c r="A112" s="34"/>
      <c r="B112" s="324"/>
      <c r="C112" s="41"/>
      <c r="D112" s="248"/>
      <c r="E112" s="242"/>
      <c r="F112" s="242"/>
      <c r="G112" s="242"/>
      <c r="H112" s="248"/>
      <c r="I112" s="242"/>
      <c r="J112" s="242"/>
      <c r="K112" s="242"/>
      <c r="L112" s="242"/>
      <c r="M112" s="248"/>
      <c r="N112" s="242"/>
      <c r="O112" s="248"/>
      <c r="P112" s="243"/>
      <c r="Q112" s="242"/>
      <c r="R112" s="274">
        <f t="shared" si="20"/>
        <v>0</v>
      </c>
      <c r="S112" s="242"/>
      <c r="T112" s="215">
        <f t="shared" si="21"/>
        <v>0</v>
      </c>
    </row>
    <row r="113" spans="1:20" ht="16.5" thickTop="1" thickBot="1" x14ac:dyDescent="0.3">
      <c r="A113" s="34"/>
      <c r="B113" s="325"/>
      <c r="C113" s="41"/>
      <c r="D113" s="248"/>
      <c r="E113" s="242"/>
      <c r="F113" s="242"/>
      <c r="G113" s="242"/>
      <c r="H113" s="248"/>
      <c r="I113" s="242"/>
      <c r="J113" s="242"/>
      <c r="K113" s="242"/>
      <c r="L113" s="245"/>
      <c r="M113" s="248"/>
      <c r="N113" s="242"/>
      <c r="O113" s="248"/>
      <c r="P113" s="243"/>
      <c r="Q113" s="242"/>
      <c r="R113" s="274">
        <f t="shared" si="20"/>
        <v>0</v>
      </c>
      <c r="S113" s="242"/>
      <c r="T113" s="215">
        <f t="shared" si="21"/>
        <v>0</v>
      </c>
    </row>
    <row r="114" spans="1:20" ht="16.5" thickTop="1" thickBot="1" x14ac:dyDescent="0.3">
      <c r="A114" s="34"/>
      <c r="B114" s="323"/>
      <c r="C114" s="41"/>
      <c r="D114" s="248"/>
      <c r="E114" s="242"/>
      <c r="F114" s="242"/>
      <c r="G114" s="242"/>
      <c r="H114" s="248"/>
      <c r="I114" s="242"/>
      <c r="J114" s="242"/>
      <c r="K114" s="242"/>
      <c r="L114" s="242"/>
      <c r="M114" s="248"/>
      <c r="N114" s="242"/>
      <c r="O114" s="248"/>
      <c r="P114" s="249"/>
      <c r="Q114" s="242"/>
      <c r="R114" s="274">
        <f t="shared" si="20"/>
        <v>0</v>
      </c>
      <c r="S114" s="242"/>
      <c r="T114" s="215">
        <f t="shared" si="21"/>
        <v>0</v>
      </c>
    </row>
    <row r="115" spans="1:20" ht="16.5" thickTop="1" thickBot="1" x14ac:dyDescent="0.3">
      <c r="A115" s="34"/>
      <c r="B115" s="323"/>
      <c r="C115" s="41"/>
      <c r="D115" s="248"/>
      <c r="E115" s="242"/>
      <c r="F115" s="242"/>
      <c r="G115" s="242"/>
      <c r="H115" s="248"/>
      <c r="I115" s="242"/>
      <c r="J115" s="242"/>
      <c r="K115" s="242"/>
      <c r="L115" s="242"/>
      <c r="M115" s="248"/>
      <c r="N115" s="242"/>
      <c r="O115" s="248"/>
      <c r="P115" s="243"/>
      <c r="Q115" s="242"/>
      <c r="R115" s="274">
        <f t="shared" si="20"/>
        <v>0</v>
      </c>
      <c r="S115" s="242"/>
      <c r="T115" s="215">
        <f t="shared" si="21"/>
        <v>0</v>
      </c>
    </row>
    <row r="116" spans="1:20" ht="16.5" thickTop="1" thickBot="1" x14ac:dyDescent="0.3">
      <c r="A116" s="34"/>
      <c r="B116" s="323"/>
      <c r="C116" s="41"/>
      <c r="D116" s="248"/>
      <c r="E116" s="242"/>
      <c r="F116" s="242"/>
      <c r="G116" s="242"/>
      <c r="H116" s="248"/>
      <c r="I116" s="242"/>
      <c r="J116" s="242"/>
      <c r="K116" s="242"/>
      <c r="L116" s="242"/>
      <c r="M116" s="250"/>
      <c r="N116" s="242"/>
      <c r="O116" s="248"/>
      <c r="P116" s="251"/>
      <c r="Q116" s="242"/>
      <c r="R116" s="274">
        <f t="shared" si="20"/>
        <v>0</v>
      </c>
      <c r="S116" s="242"/>
      <c r="T116" s="215">
        <f t="shared" si="21"/>
        <v>0</v>
      </c>
    </row>
    <row r="117" spans="1:20" ht="16.5" thickTop="1" thickBot="1" x14ac:dyDescent="0.3">
      <c r="A117" s="34"/>
      <c r="B117" s="323"/>
      <c r="C117" s="41"/>
      <c r="D117" s="248"/>
      <c r="E117" s="242"/>
      <c r="F117" s="242"/>
      <c r="G117" s="242"/>
      <c r="H117" s="248"/>
      <c r="I117" s="242"/>
      <c r="J117" s="242"/>
      <c r="K117" s="242"/>
      <c r="L117" s="242"/>
      <c r="M117" s="248"/>
      <c r="N117" s="242"/>
      <c r="O117" s="248"/>
      <c r="P117" s="251"/>
      <c r="Q117" s="242"/>
      <c r="R117" s="274">
        <f t="shared" si="20"/>
        <v>0</v>
      </c>
      <c r="S117" s="242"/>
      <c r="T117" s="215">
        <f t="shared" si="21"/>
        <v>0</v>
      </c>
    </row>
    <row r="118" spans="1:20" ht="16.5" thickTop="1" thickBot="1" x14ac:dyDescent="0.3">
      <c r="A118" s="34"/>
      <c r="B118" s="325"/>
      <c r="C118" s="41"/>
      <c r="D118" s="248"/>
      <c r="E118" s="242"/>
      <c r="F118" s="242"/>
      <c r="G118" s="242"/>
      <c r="H118" s="248"/>
      <c r="I118" s="242"/>
      <c r="J118" s="242"/>
      <c r="K118" s="242"/>
      <c r="L118" s="242"/>
      <c r="M118" s="248"/>
      <c r="N118" s="242"/>
      <c r="O118" s="248"/>
      <c r="P118" s="251"/>
      <c r="Q118" s="242"/>
      <c r="R118" s="274">
        <f t="shared" si="20"/>
        <v>0</v>
      </c>
      <c r="S118" s="242"/>
      <c r="T118" s="215">
        <f t="shared" si="21"/>
        <v>0</v>
      </c>
    </row>
    <row r="119" spans="1:20" ht="16.5" thickTop="1" thickBot="1" x14ac:dyDescent="0.3">
      <c r="A119" s="34"/>
      <c r="B119" s="325"/>
      <c r="C119" s="41"/>
      <c r="D119" s="248"/>
      <c r="E119" s="242"/>
      <c r="F119" s="242"/>
      <c r="G119" s="242"/>
      <c r="H119" s="248"/>
      <c r="I119" s="242"/>
      <c r="J119" s="242"/>
      <c r="K119" s="242"/>
      <c r="L119" s="242"/>
      <c r="M119" s="248"/>
      <c r="N119" s="242"/>
      <c r="O119" s="248"/>
      <c r="P119" s="251"/>
      <c r="Q119" s="253"/>
      <c r="R119" s="274">
        <f t="shared" si="20"/>
        <v>0</v>
      </c>
      <c r="S119" s="242"/>
      <c r="T119" s="215">
        <f t="shared" si="21"/>
        <v>0</v>
      </c>
    </row>
    <row r="120" spans="1:20" ht="16.5" thickTop="1" thickBot="1" x14ac:dyDescent="0.3">
      <c r="A120" s="34"/>
      <c r="B120" s="323"/>
      <c r="C120" s="41"/>
      <c r="D120" s="248"/>
      <c r="E120" s="242"/>
      <c r="F120" s="242"/>
      <c r="G120" s="242"/>
      <c r="H120" s="248"/>
      <c r="I120" s="242"/>
      <c r="J120" s="242"/>
      <c r="K120" s="242"/>
      <c r="L120" s="242"/>
      <c r="M120" s="248"/>
      <c r="N120" s="242"/>
      <c r="O120" s="248"/>
      <c r="P120" s="251"/>
      <c r="Q120" s="242"/>
      <c r="R120" s="274">
        <f t="shared" si="20"/>
        <v>0</v>
      </c>
      <c r="S120" s="242"/>
      <c r="T120" s="215">
        <f t="shared" si="21"/>
        <v>0</v>
      </c>
    </row>
    <row r="121" spans="1:20" ht="16.5" thickTop="1" thickBot="1" x14ac:dyDescent="0.3">
      <c r="A121" s="34"/>
      <c r="B121" s="323"/>
      <c r="C121" s="41"/>
      <c r="D121" s="248"/>
      <c r="E121" s="242"/>
      <c r="F121" s="242"/>
      <c r="G121" s="242"/>
      <c r="H121" s="248"/>
      <c r="I121" s="242"/>
      <c r="J121" s="242"/>
      <c r="K121" s="242"/>
      <c r="L121" s="242"/>
      <c r="M121" s="248"/>
      <c r="N121" s="242"/>
      <c r="O121" s="248"/>
      <c r="P121" s="251"/>
      <c r="Q121" s="242"/>
      <c r="R121" s="274">
        <f t="shared" si="20"/>
        <v>0</v>
      </c>
      <c r="S121" s="242"/>
      <c r="T121" s="215">
        <f t="shared" si="21"/>
        <v>0</v>
      </c>
    </row>
    <row r="122" spans="1:20" ht="16.5" thickTop="1" thickBot="1" x14ac:dyDescent="0.3">
      <c r="A122" s="34"/>
      <c r="B122" s="323"/>
      <c r="C122" s="41"/>
      <c r="D122" s="248"/>
      <c r="E122" s="242"/>
      <c r="F122" s="242"/>
      <c r="G122" s="242"/>
      <c r="H122" s="248"/>
      <c r="I122" s="242"/>
      <c r="J122" s="242"/>
      <c r="K122" s="242"/>
      <c r="L122" s="242"/>
      <c r="M122" s="248"/>
      <c r="N122" s="242"/>
      <c r="O122" s="248"/>
      <c r="P122" s="251"/>
      <c r="Q122" s="242"/>
      <c r="R122" s="274">
        <f t="shared" si="20"/>
        <v>0</v>
      </c>
      <c r="S122" s="242"/>
      <c r="T122" s="215">
        <f t="shared" si="21"/>
        <v>0</v>
      </c>
    </row>
    <row r="123" spans="1:20" ht="16.5" thickTop="1" thickBot="1" x14ac:dyDescent="0.3">
      <c r="A123" s="34"/>
      <c r="B123" s="323"/>
      <c r="C123" s="41"/>
      <c r="D123" s="248"/>
      <c r="E123" s="242"/>
      <c r="F123" s="242"/>
      <c r="G123" s="242"/>
      <c r="H123" s="254"/>
      <c r="I123" s="242"/>
      <c r="J123" s="242"/>
      <c r="K123" s="242"/>
      <c r="L123" s="242"/>
      <c r="M123" s="248"/>
      <c r="N123" s="242"/>
      <c r="O123" s="248"/>
      <c r="P123" s="251"/>
      <c r="Q123" s="242"/>
      <c r="R123" s="274">
        <f t="shared" si="20"/>
        <v>0</v>
      </c>
      <c r="S123" s="242"/>
      <c r="T123" s="215">
        <f t="shared" si="21"/>
        <v>0</v>
      </c>
    </row>
    <row r="124" spans="1:20" ht="16.5" thickTop="1" thickBot="1" x14ac:dyDescent="0.3">
      <c r="A124" s="34"/>
      <c r="B124" s="325"/>
      <c r="C124" s="41"/>
      <c r="D124" s="248"/>
      <c r="E124" s="242"/>
      <c r="F124" s="242"/>
      <c r="G124" s="242"/>
      <c r="H124" s="248"/>
      <c r="I124" s="242"/>
      <c r="J124" s="242"/>
      <c r="K124" s="242"/>
      <c r="L124" s="242"/>
      <c r="M124" s="248"/>
      <c r="N124" s="242"/>
      <c r="O124" s="248"/>
      <c r="P124" s="251"/>
      <c r="Q124" s="242"/>
      <c r="R124" s="274">
        <f t="shared" si="20"/>
        <v>0</v>
      </c>
      <c r="S124" s="242"/>
      <c r="T124" s="215">
        <f t="shared" si="21"/>
        <v>0</v>
      </c>
    </row>
    <row r="125" spans="1:20" ht="16.5" thickTop="1" thickBot="1" x14ac:dyDescent="0.3">
      <c r="A125" s="34"/>
      <c r="B125" s="323"/>
      <c r="C125" s="42"/>
      <c r="D125" s="248"/>
      <c r="E125" s="242"/>
      <c r="F125" s="242"/>
      <c r="G125" s="242"/>
      <c r="H125" s="248"/>
      <c r="I125" s="242"/>
      <c r="J125" s="242"/>
      <c r="K125" s="242"/>
      <c r="L125" s="242"/>
      <c r="M125" s="248"/>
      <c r="N125" s="242"/>
      <c r="O125" s="248"/>
      <c r="P125" s="251"/>
      <c r="Q125" s="242"/>
      <c r="R125" s="274">
        <f t="shared" si="20"/>
        <v>0</v>
      </c>
      <c r="S125" s="242"/>
      <c r="T125" s="215">
        <f t="shared" si="21"/>
        <v>0</v>
      </c>
    </row>
    <row r="126" spans="1:20" ht="16.5" thickTop="1" thickBot="1" x14ac:dyDescent="0.3">
      <c r="A126" s="34"/>
      <c r="B126" s="323"/>
      <c r="C126" s="41"/>
      <c r="D126" s="248"/>
      <c r="E126" s="242"/>
      <c r="F126" s="242"/>
      <c r="G126" s="242"/>
      <c r="H126" s="248"/>
      <c r="I126" s="242"/>
      <c r="J126" s="242"/>
      <c r="K126" s="242"/>
      <c r="L126" s="242"/>
      <c r="M126" s="248"/>
      <c r="N126" s="242"/>
      <c r="O126" s="248"/>
      <c r="P126" s="251"/>
      <c r="Q126" s="242"/>
      <c r="R126" s="274">
        <f t="shared" si="20"/>
        <v>0</v>
      </c>
      <c r="S126" s="242"/>
      <c r="T126" s="215">
        <f t="shared" si="21"/>
        <v>0</v>
      </c>
    </row>
    <row r="127" spans="1:20" ht="16.5" thickTop="1" thickBot="1" x14ac:dyDescent="0.3">
      <c r="A127" s="34"/>
      <c r="B127" s="323"/>
      <c r="C127" s="41"/>
      <c r="D127" s="248"/>
      <c r="E127" s="242"/>
      <c r="F127" s="242"/>
      <c r="G127" s="242"/>
      <c r="H127" s="248"/>
      <c r="I127" s="242"/>
      <c r="J127" s="242"/>
      <c r="K127" s="242"/>
      <c r="L127" s="242"/>
      <c r="M127" s="248"/>
      <c r="N127" s="242"/>
      <c r="O127" s="248"/>
      <c r="P127" s="251"/>
      <c r="Q127" s="242"/>
      <c r="R127" s="274">
        <f t="shared" si="20"/>
        <v>0</v>
      </c>
      <c r="S127" s="242"/>
      <c r="T127" s="215">
        <f t="shared" si="21"/>
        <v>0</v>
      </c>
    </row>
    <row r="128" spans="1:20" ht="16.5" thickTop="1" thickBot="1" x14ac:dyDescent="0.3">
      <c r="A128" s="34"/>
      <c r="B128" s="323"/>
      <c r="C128" s="41"/>
      <c r="D128" s="248"/>
      <c r="E128" s="242"/>
      <c r="F128" s="242"/>
      <c r="G128" s="242"/>
      <c r="H128" s="248"/>
      <c r="I128" s="242"/>
      <c r="J128" s="242"/>
      <c r="K128" s="242"/>
      <c r="L128" s="257"/>
      <c r="M128" s="258"/>
      <c r="N128" s="242"/>
      <c r="O128" s="248"/>
      <c r="P128" s="251"/>
      <c r="Q128" s="242"/>
      <c r="R128" s="274">
        <f t="shared" si="20"/>
        <v>0</v>
      </c>
      <c r="S128" s="242"/>
      <c r="T128" s="215">
        <f t="shared" si="21"/>
        <v>0</v>
      </c>
    </row>
    <row r="129" spans="1:20" ht="16.5" thickTop="1" thickBot="1" x14ac:dyDescent="0.3">
      <c r="A129" s="34"/>
      <c r="B129" s="323"/>
      <c r="C129" s="41"/>
      <c r="D129" s="248"/>
      <c r="E129" s="242"/>
      <c r="F129" s="242"/>
      <c r="G129" s="242"/>
      <c r="H129" s="248"/>
      <c r="I129" s="242"/>
      <c r="J129" s="242"/>
      <c r="K129" s="242"/>
      <c r="L129" s="242"/>
      <c r="M129" s="248"/>
      <c r="N129" s="242"/>
      <c r="O129" s="248"/>
      <c r="P129" s="249"/>
      <c r="Q129" s="242"/>
      <c r="R129" s="274">
        <f t="shared" si="20"/>
        <v>0</v>
      </c>
      <c r="S129" s="242"/>
      <c r="T129" s="215">
        <f t="shared" si="21"/>
        <v>0</v>
      </c>
    </row>
    <row r="130" spans="1:20" ht="16.5" thickTop="1" thickBot="1" x14ac:dyDescent="0.3">
      <c r="A130" s="43"/>
      <c r="B130" s="326"/>
      <c r="C130" s="44"/>
      <c r="D130" s="268"/>
      <c r="E130" s="269"/>
      <c r="F130" s="269"/>
      <c r="G130" s="269"/>
      <c r="H130" s="268"/>
      <c r="I130" s="269"/>
      <c r="J130" s="269"/>
      <c r="K130" s="268"/>
      <c r="L130" s="269"/>
      <c r="M130" s="270"/>
      <c r="N130" s="230"/>
      <c r="O130" s="259"/>
      <c r="P130" s="271"/>
      <c r="Q130" s="230"/>
      <c r="R130" s="274">
        <f t="shared" si="20"/>
        <v>0</v>
      </c>
      <c r="S130" s="272"/>
      <c r="T130" s="215">
        <f t="shared" si="21"/>
        <v>0</v>
      </c>
    </row>
    <row r="131" spans="1:20" ht="16.5" thickTop="1" thickBot="1" x14ac:dyDescent="0.3">
      <c r="A131" s="130"/>
      <c r="B131" s="131" t="s">
        <v>198</v>
      </c>
      <c r="C131" s="132"/>
      <c r="D131" s="273">
        <f t="shared" ref="D131:F131" si="24">SUM(D105:D130)</f>
        <v>0</v>
      </c>
      <c r="E131" s="273">
        <f t="shared" si="24"/>
        <v>0</v>
      </c>
      <c r="F131" s="273">
        <f t="shared" si="24"/>
        <v>0</v>
      </c>
      <c r="G131" s="273">
        <f>SUM(G105:G130)</f>
        <v>0</v>
      </c>
      <c r="H131" s="273">
        <f t="shared" ref="H131:Q131" si="25">SUM(H105:H130)</f>
        <v>0</v>
      </c>
      <c r="I131" s="273">
        <f t="shared" si="25"/>
        <v>0</v>
      </c>
      <c r="J131" s="273">
        <f t="shared" si="25"/>
        <v>0</v>
      </c>
      <c r="K131" s="273">
        <f t="shared" si="25"/>
        <v>0</v>
      </c>
      <c r="L131" s="273">
        <f t="shared" si="25"/>
        <v>0</v>
      </c>
      <c r="M131" s="261">
        <f t="shared" si="25"/>
        <v>0</v>
      </c>
      <c r="N131" s="261">
        <f t="shared" si="25"/>
        <v>0</v>
      </c>
      <c r="O131" s="261">
        <f t="shared" si="25"/>
        <v>0</v>
      </c>
      <c r="P131" s="261">
        <f t="shared" si="25"/>
        <v>0</v>
      </c>
      <c r="Q131" s="261">
        <f t="shared" si="25"/>
        <v>0</v>
      </c>
      <c r="R131" s="215">
        <f>SUM(R105:R130)</f>
        <v>0</v>
      </c>
      <c r="S131" s="262"/>
      <c r="T131" s="215">
        <f>SUM(T105:T130)</f>
        <v>0</v>
      </c>
    </row>
    <row r="132" spans="1:20" ht="15.75" thickTop="1" x14ac:dyDescent="0.25">
      <c r="P132" s="133"/>
      <c r="S132" s="135"/>
    </row>
    <row r="133" spans="1:20" x14ac:dyDescent="0.25">
      <c r="A133" s="134"/>
      <c r="B133" s="17"/>
      <c r="N133" s="2" t="s">
        <v>172</v>
      </c>
      <c r="P133" s="47"/>
      <c r="Q133" s="105" t="s">
        <v>173</v>
      </c>
      <c r="R133" s="106">
        <f ca="1">TODAY()</f>
        <v>45656</v>
      </c>
      <c r="S133" s="135"/>
    </row>
    <row r="134" spans="1:20" x14ac:dyDescent="0.25">
      <c r="A134" s="134"/>
      <c r="B134" s="4" t="str">
        <f>+$B$35</f>
        <v>Remember to complete the cheque stubbs when writing the cheque. Refer to cheque stubbs when completing this page</v>
      </c>
      <c r="P134" s="47"/>
      <c r="S134" s="135"/>
    </row>
    <row r="135" spans="1:20" x14ac:dyDescent="0.25">
      <c r="A135" s="134"/>
      <c r="B135" s="4" t="str">
        <f>+B$36</f>
        <v>Enter payments made in appropriate analysis column in cheque number order. Details in column 13 should compare with cheque book stubbs and bank statement</v>
      </c>
      <c r="P135" s="47"/>
      <c r="S135" s="135"/>
    </row>
    <row r="136" spans="1:20" x14ac:dyDescent="0.25">
      <c r="B136" s="4" t="str">
        <f>+B$37</f>
        <v xml:space="preserve">  * All Column totals are automatically carried forward.</v>
      </c>
      <c r="R136" s="128" t="s">
        <v>181</v>
      </c>
      <c r="S136" s="135"/>
    </row>
    <row r="137" spans="1:20" ht="15.75" thickBot="1" x14ac:dyDescent="0.3">
      <c r="P137" s="129"/>
      <c r="Q137" s="129"/>
      <c r="R137" s="129"/>
      <c r="S137" s="135"/>
    </row>
    <row r="138" spans="1:20" ht="16.5" thickTop="1" thickBot="1" x14ac:dyDescent="0.3">
      <c r="A138" s="136"/>
      <c r="B138" s="137" t="s">
        <v>178</v>
      </c>
      <c r="C138" s="138"/>
      <c r="D138" s="263">
        <f>+D131</f>
        <v>0</v>
      </c>
      <c r="E138" s="263">
        <f>+E131</f>
        <v>0</v>
      </c>
      <c r="F138" s="263">
        <f>+F131</f>
        <v>0</v>
      </c>
      <c r="G138" s="263">
        <f>+G131</f>
        <v>0</v>
      </c>
      <c r="H138" s="263">
        <f t="shared" ref="H138:R138" si="26">+H131</f>
        <v>0</v>
      </c>
      <c r="I138" s="263">
        <f t="shared" si="26"/>
        <v>0</v>
      </c>
      <c r="J138" s="263">
        <f t="shared" si="26"/>
        <v>0</v>
      </c>
      <c r="K138" s="263">
        <f t="shared" si="26"/>
        <v>0</v>
      </c>
      <c r="L138" s="263">
        <f t="shared" si="26"/>
        <v>0</v>
      </c>
      <c r="M138" s="263">
        <f t="shared" si="26"/>
        <v>0</v>
      </c>
      <c r="N138" s="263">
        <f t="shared" si="26"/>
        <v>0</v>
      </c>
      <c r="O138" s="263">
        <f t="shared" si="26"/>
        <v>0</v>
      </c>
      <c r="P138" s="263">
        <f t="shared" si="26"/>
        <v>0</v>
      </c>
      <c r="Q138" s="263">
        <f t="shared" si="26"/>
        <v>0</v>
      </c>
      <c r="R138" s="263">
        <f t="shared" si="26"/>
        <v>0</v>
      </c>
      <c r="S138" s="264"/>
      <c r="T138" s="215">
        <f>+T131</f>
        <v>0</v>
      </c>
    </row>
    <row r="139" spans="1:20" ht="16.5" thickTop="1" thickBot="1" x14ac:dyDescent="0.3">
      <c r="A139" s="34"/>
      <c r="B139" s="312"/>
      <c r="C139" s="41"/>
      <c r="D139" s="255"/>
      <c r="E139" s="256"/>
      <c r="F139" s="256"/>
      <c r="G139" s="256"/>
      <c r="H139" s="256"/>
      <c r="I139" s="256"/>
      <c r="J139" s="256"/>
      <c r="K139" s="256"/>
      <c r="L139" s="256"/>
      <c r="M139" s="255"/>
      <c r="N139" s="256"/>
      <c r="O139" s="255"/>
      <c r="P139" s="251"/>
      <c r="Q139" s="256"/>
      <c r="R139" s="274">
        <f t="shared" ref="R139:R163" si="27">SUM(D139:Q139)</f>
        <v>0</v>
      </c>
      <c r="S139" s="242"/>
      <c r="T139" s="215">
        <f t="shared" ref="T139:T163" si="28">IF(S139="",R139,"")</f>
        <v>0</v>
      </c>
    </row>
    <row r="140" spans="1:20" ht="16.5" thickTop="1" thickBot="1" x14ac:dyDescent="0.3">
      <c r="A140" s="34"/>
      <c r="B140" s="312"/>
      <c r="C140" s="41"/>
      <c r="D140" s="248"/>
      <c r="E140" s="242"/>
      <c r="F140" s="242"/>
      <c r="G140" s="242"/>
      <c r="H140" s="242"/>
      <c r="I140" s="242"/>
      <c r="J140" s="242"/>
      <c r="K140" s="242"/>
      <c r="L140" s="242"/>
      <c r="M140" s="248"/>
      <c r="N140" s="242"/>
      <c r="O140" s="248"/>
      <c r="P140" s="243"/>
      <c r="Q140" s="242"/>
      <c r="R140" s="274">
        <f t="shared" si="27"/>
        <v>0</v>
      </c>
      <c r="S140" s="242"/>
      <c r="T140" s="215">
        <f t="shared" si="28"/>
        <v>0</v>
      </c>
    </row>
    <row r="141" spans="1:20" ht="16.5" thickTop="1" thickBot="1" x14ac:dyDescent="0.3">
      <c r="A141" s="34"/>
      <c r="B141" s="312"/>
      <c r="C141" s="41"/>
      <c r="D141" s="248"/>
      <c r="E141" s="242"/>
      <c r="F141" s="242"/>
      <c r="G141" s="242"/>
      <c r="H141" s="248"/>
      <c r="I141" s="242"/>
      <c r="J141" s="242"/>
      <c r="K141" s="242"/>
      <c r="L141" s="242"/>
      <c r="M141" s="248"/>
      <c r="N141" s="242"/>
      <c r="O141" s="248"/>
      <c r="P141" s="243"/>
      <c r="Q141" s="242"/>
      <c r="R141" s="274">
        <f t="shared" si="27"/>
        <v>0</v>
      </c>
      <c r="S141" s="242"/>
      <c r="T141" s="215">
        <f t="shared" si="28"/>
        <v>0</v>
      </c>
    </row>
    <row r="142" spans="1:20" ht="16.5" thickTop="1" thickBot="1" x14ac:dyDescent="0.3">
      <c r="A142" s="34"/>
      <c r="B142" s="315"/>
      <c r="C142" s="41"/>
      <c r="D142" s="248"/>
      <c r="E142" s="242"/>
      <c r="F142" s="242"/>
      <c r="G142" s="242"/>
      <c r="H142" s="248"/>
      <c r="I142" s="242"/>
      <c r="J142" s="242"/>
      <c r="K142" s="242"/>
      <c r="L142" s="242"/>
      <c r="M142" s="248"/>
      <c r="N142" s="242"/>
      <c r="O142" s="248"/>
      <c r="P142" s="243"/>
      <c r="Q142" s="242"/>
      <c r="R142" s="274">
        <f t="shared" ref="R142:R144" si="29">SUM(D142:Q142)</f>
        <v>0</v>
      </c>
      <c r="S142" s="242"/>
      <c r="T142" s="215">
        <f t="shared" ref="T142:T144" si="30">IF(S142="",R142,"")</f>
        <v>0</v>
      </c>
    </row>
    <row r="143" spans="1:20" ht="16.5" thickTop="1" thickBot="1" x14ac:dyDescent="0.3">
      <c r="A143" s="34"/>
      <c r="B143" s="316"/>
      <c r="C143" s="41"/>
      <c r="D143" s="248"/>
      <c r="E143" s="242"/>
      <c r="F143" s="242"/>
      <c r="G143" s="242"/>
      <c r="H143" s="248"/>
      <c r="I143" s="242"/>
      <c r="J143" s="242"/>
      <c r="K143" s="242"/>
      <c r="L143" s="245"/>
      <c r="M143" s="248"/>
      <c r="N143" s="242"/>
      <c r="O143" s="248"/>
      <c r="P143" s="243"/>
      <c r="Q143" s="242"/>
      <c r="R143" s="274">
        <f t="shared" si="29"/>
        <v>0</v>
      </c>
      <c r="S143" s="242"/>
      <c r="T143" s="215">
        <f t="shared" si="30"/>
        <v>0</v>
      </c>
    </row>
    <row r="144" spans="1:20" ht="16.5" thickTop="1" thickBot="1" x14ac:dyDescent="0.3">
      <c r="A144" s="34"/>
      <c r="B144" s="312"/>
      <c r="C144" s="41"/>
      <c r="D144" s="248"/>
      <c r="E144" s="242"/>
      <c r="F144" s="242"/>
      <c r="G144" s="242"/>
      <c r="H144" s="248"/>
      <c r="I144" s="242"/>
      <c r="J144" s="242"/>
      <c r="K144" s="242"/>
      <c r="L144" s="242"/>
      <c r="M144" s="248"/>
      <c r="N144" s="242"/>
      <c r="O144" s="248"/>
      <c r="P144" s="243"/>
      <c r="Q144" s="242"/>
      <c r="R144" s="274">
        <f t="shared" si="29"/>
        <v>0</v>
      </c>
      <c r="S144" s="242"/>
      <c r="T144" s="215">
        <f t="shared" si="30"/>
        <v>0</v>
      </c>
    </row>
    <row r="145" spans="1:20" ht="16.5" thickTop="1" thickBot="1" x14ac:dyDescent="0.3">
      <c r="A145" s="34"/>
      <c r="B145" s="324"/>
      <c r="C145" s="41"/>
      <c r="D145" s="248"/>
      <c r="E145" s="242"/>
      <c r="F145" s="242"/>
      <c r="G145" s="242"/>
      <c r="H145" s="248"/>
      <c r="I145" s="242"/>
      <c r="J145" s="242"/>
      <c r="K145" s="242"/>
      <c r="L145" s="242"/>
      <c r="M145" s="248"/>
      <c r="N145" s="242"/>
      <c r="O145" s="248"/>
      <c r="P145" s="243"/>
      <c r="Q145" s="242"/>
      <c r="R145" s="274">
        <f t="shared" si="27"/>
        <v>0</v>
      </c>
      <c r="S145" s="242"/>
      <c r="T145" s="215">
        <f t="shared" si="28"/>
        <v>0</v>
      </c>
    </row>
    <row r="146" spans="1:20" ht="16.5" thickTop="1" thickBot="1" x14ac:dyDescent="0.3">
      <c r="A146" s="34"/>
      <c r="B146" s="325"/>
      <c r="C146" s="41"/>
      <c r="D146" s="248"/>
      <c r="E146" s="242"/>
      <c r="F146" s="242"/>
      <c r="G146" s="242"/>
      <c r="H146" s="248"/>
      <c r="I146" s="242"/>
      <c r="J146" s="242"/>
      <c r="K146" s="242"/>
      <c r="L146" s="245"/>
      <c r="M146" s="248"/>
      <c r="N146" s="242"/>
      <c r="O146" s="248"/>
      <c r="P146" s="243"/>
      <c r="Q146" s="242"/>
      <c r="R146" s="274">
        <f t="shared" si="27"/>
        <v>0</v>
      </c>
      <c r="S146" s="242"/>
      <c r="T146" s="215">
        <f t="shared" si="28"/>
        <v>0</v>
      </c>
    </row>
    <row r="147" spans="1:20" ht="16.5" thickTop="1" thickBot="1" x14ac:dyDescent="0.3">
      <c r="A147" s="34"/>
      <c r="B147" s="323"/>
      <c r="C147" s="41"/>
      <c r="D147" s="248"/>
      <c r="E147" s="242"/>
      <c r="F147" s="242"/>
      <c r="G147" s="242"/>
      <c r="H147" s="248"/>
      <c r="I147" s="242"/>
      <c r="J147" s="242"/>
      <c r="K147" s="242"/>
      <c r="L147" s="242"/>
      <c r="M147" s="248"/>
      <c r="N147" s="242"/>
      <c r="O147" s="248"/>
      <c r="P147" s="249"/>
      <c r="Q147" s="242"/>
      <c r="R147" s="274">
        <f t="shared" si="27"/>
        <v>0</v>
      </c>
      <c r="S147" s="242"/>
      <c r="T147" s="215">
        <f t="shared" si="28"/>
        <v>0</v>
      </c>
    </row>
    <row r="148" spans="1:20" ht="16.5" thickTop="1" thickBot="1" x14ac:dyDescent="0.3">
      <c r="A148" s="34"/>
      <c r="B148" s="323"/>
      <c r="C148" s="41"/>
      <c r="D148" s="248"/>
      <c r="E148" s="242"/>
      <c r="F148" s="242"/>
      <c r="G148" s="242"/>
      <c r="H148" s="248"/>
      <c r="I148" s="242"/>
      <c r="J148" s="242"/>
      <c r="K148" s="242"/>
      <c r="L148" s="242"/>
      <c r="M148" s="248"/>
      <c r="N148" s="242"/>
      <c r="O148" s="248"/>
      <c r="P148" s="243"/>
      <c r="Q148" s="242"/>
      <c r="R148" s="274">
        <f t="shared" si="27"/>
        <v>0</v>
      </c>
      <c r="S148" s="242"/>
      <c r="T148" s="215">
        <f t="shared" si="28"/>
        <v>0</v>
      </c>
    </row>
    <row r="149" spans="1:20" ht="16.5" thickTop="1" thickBot="1" x14ac:dyDescent="0.3">
      <c r="A149" s="34"/>
      <c r="B149" s="323"/>
      <c r="C149" s="41"/>
      <c r="D149" s="248"/>
      <c r="E149" s="242"/>
      <c r="F149" s="242"/>
      <c r="G149" s="242"/>
      <c r="H149" s="248"/>
      <c r="I149" s="242"/>
      <c r="J149" s="242"/>
      <c r="K149" s="242"/>
      <c r="L149" s="242"/>
      <c r="M149" s="250"/>
      <c r="N149" s="242"/>
      <c r="O149" s="248"/>
      <c r="P149" s="251"/>
      <c r="Q149" s="242"/>
      <c r="R149" s="274">
        <f t="shared" si="27"/>
        <v>0</v>
      </c>
      <c r="S149" s="242"/>
      <c r="T149" s="215">
        <f t="shared" si="28"/>
        <v>0</v>
      </c>
    </row>
    <row r="150" spans="1:20" ht="16.5" thickTop="1" thickBot="1" x14ac:dyDescent="0.3">
      <c r="A150" s="34"/>
      <c r="B150" s="323"/>
      <c r="C150" s="41"/>
      <c r="D150" s="248"/>
      <c r="E150" s="242"/>
      <c r="F150" s="242"/>
      <c r="G150" s="242"/>
      <c r="H150" s="248"/>
      <c r="I150" s="242"/>
      <c r="J150" s="242"/>
      <c r="K150" s="242"/>
      <c r="L150" s="242"/>
      <c r="M150" s="248"/>
      <c r="N150" s="242"/>
      <c r="O150" s="248"/>
      <c r="P150" s="251"/>
      <c r="Q150" s="242"/>
      <c r="R150" s="274">
        <f t="shared" si="27"/>
        <v>0</v>
      </c>
      <c r="S150" s="242"/>
      <c r="T150" s="215">
        <f t="shared" si="28"/>
        <v>0</v>
      </c>
    </row>
    <row r="151" spans="1:20" ht="16.5" thickTop="1" thickBot="1" x14ac:dyDescent="0.3">
      <c r="A151" s="34"/>
      <c r="B151" s="325"/>
      <c r="C151" s="41"/>
      <c r="D151" s="248"/>
      <c r="E151" s="242"/>
      <c r="F151" s="242"/>
      <c r="G151" s="242"/>
      <c r="H151" s="248"/>
      <c r="I151" s="242"/>
      <c r="J151" s="242"/>
      <c r="K151" s="242"/>
      <c r="L151" s="242"/>
      <c r="M151" s="248"/>
      <c r="N151" s="242"/>
      <c r="O151" s="248"/>
      <c r="P151" s="251"/>
      <c r="Q151" s="242"/>
      <c r="R151" s="274">
        <f t="shared" si="27"/>
        <v>0</v>
      </c>
      <c r="S151" s="242"/>
      <c r="T151" s="215">
        <f t="shared" si="28"/>
        <v>0</v>
      </c>
    </row>
    <row r="152" spans="1:20" ht="16.5" thickTop="1" thickBot="1" x14ac:dyDescent="0.3">
      <c r="A152" s="34"/>
      <c r="B152" s="325"/>
      <c r="C152" s="41"/>
      <c r="D152" s="248"/>
      <c r="E152" s="242"/>
      <c r="F152" s="242"/>
      <c r="G152" s="242"/>
      <c r="H152" s="248"/>
      <c r="I152" s="242"/>
      <c r="J152" s="242"/>
      <c r="K152" s="242"/>
      <c r="L152" s="242"/>
      <c r="M152" s="248"/>
      <c r="N152" s="242"/>
      <c r="O152" s="248"/>
      <c r="P152" s="251"/>
      <c r="Q152" s="253"/>
      <c r="R152" s="274">
        <f t="shared" si="27"/>
        <v>0</v>
      </c>
      <c r="S152" s="242"/>
      <c r="T152" s="215">
        <f t="shared" si="28"/>
        <v>0</v>
      </c>
    </row>
    <row r="153" spans="1:20" ht="16.5" thickTop="1" thickBot="1" x14ac:dyDescent="0.3">
      <c r="A153" s="34"/>
      <c r="B153" s="323"/>
      <c r="C153" s="41"/>
      <c r="D153" s="248"/>
      <c r="E153" s="242"/>
      <c r="F153" s="242"/>
      <c r="G153" s="242"/>
      <c r="H153" s="248"/>
      <c r="I153" s="242"/>
      <c r="J153" s="242"/>
      <c r="K153" s="242"/>
      <c r="L153" s="242"/>
      <c r="M153" s="248"/>
      <c r="N153" s="242"/>
      <c r="O153" s="248"/>
      <c r="P153" s="251"/>
      <c r="Q153" s="242"/>
      <c r="R153" s="274">
        <f t="shared" si="27"/>
        <v>0</v>
      </c>
      <c r="S153" s="242"/>
      <c r="T153" s="215">
        <f t="shared" si="28"/>
        <v>0</v>
      </c>
    </row>
    <row r="154" spans="1:20" ht="16.5" thickTop="1" thickBot="1" x14ac:dyDescent="0.3">
      <c r="A154" s="34"/>
      <c r="B154" s="323"/>
      <c r="C154" s="41"/>
      <c r="D154" s="248"/>
      <c r="E154" s="242"/>
      <c r="F154" s="242"/>
      <c r="G154" s="242"/>
      <c r="H154" s="248"/>
      <c r="I154" s="242"/>
      <c r="J154" s="242"/>
      <c r="K154" s="242"/>
      <c r="L154" s="242"/>
      <c r="M154" s="248"/>
      <c r="N154" s="242"/>
      <c r="O154" s="248"/>
      <c r="P154" s="251"/>
      <c r="Q154" s="242"/>
      <c r="R154" s="274">
        <f t="shared" si="27"/>
        <v>0</v>
      </c>
      <c r="S154" s="242"/>
      <c r="T154" s="215">
        <f t="shared" si="28"/>
        <v>0</v>
      </c>
    </row>
    <row r="155" spans="1:20" ht="16.5" thickTop="1" thickBot="1" x14ac:dyDescent="0.3">
      <c r="A155" s="34"/>
      <c r="B155" s="323"/>
      <c r="C155" s="41"/>
      <c r="D155" s="248"/>
      <c r="E155" s="242"/>
      <c r="F155" s="242"/>
      <c r="G155" s="242"/>
      <c r="H155" s="248"/>
      <c r="I155" s="242"/>
      <c r="J155" s="242"/>
      <c r="K155" s="242"/>
      <c r="L155" s="242"/>
      <c r="M155" s="248"/>
      <c r="N155" s="242"/>
      <c r="O155" s="248"/>
      <c r="P155" s="251"/>
      <c r="Q155" s="242"/>
      <c r="R155" s="274">
        <f t="shared" si="27"/>
        <v>0</v>
      </c>
      <c r="S155" s="242"/>
      <c r="T155" s="215">
        <f t="shared" si="28"/>
        <v>0</v>
      </c>
    </row>
    <row r="156" spans="1:20" ht="16.5" thickTop="1" thickBot="1" x14ac:dyDescent="0.3">
      <c r="A156" s="34"/>
      <c r="B156" s="323"/>
      <c r="C156" s="41"/>
      <c r="D156" s="248"/>
      <c r="E156" s="242"/>
      <c r="F156" s="242"/>
      <c r="G156" s="242"/>
      <c r="H156" s="254"/>
      <c r="I156" s="242"/>
      <c r="J156" s="242"/>
      <c r="K156" s="242"/>
      <c r="L156" s="242"/>
      <c r="M156" s="248"/>
      <c r="N156" s="242"/>
      <c r="O156" s="248"/>
      <c r="P156" s="251"/>
      <c r="Q156" s="242"/>
      <c r="R156" s="274">
        <f t="shared" si="27"/>
        <v>0</v>
      </c>
      <c r="S156" s="242"/>
      <c r="T156" s="215">
        <f t="shared" si="28"/>
        <v>0</v>
      </c>
    </row>
    <row r="157" spans="1:20" ht="16.5" thickTop="1" thickBot="1" x14ac:dyDescent="0.3">
      <c r="A157" s="34"/>
      <c r="B157" s="325"/>
      <c r="C157" s="41"/>
      <c r="D157" s="248"/>
      <c r="E157" s="242"/>
      <c r="F157" s="242"/>
      <c r="G157" s="242"/>
      <c r="H157" s="248"/>
      <c r="I157" s="242"/>
      <c r="J157" s="242"/>
      <c r="K157" s="242"/>
      <c r="L157" s="242"/>
      <c r="M157" s="248"/>
      <c r="N157" s="242"/>
      <c r="O157" s="248"/>
      <c r="P157" s="251"/>
      <c r="Q157" s="242"/>
      <c r="R157" s="274">
        <f t="shared" si="27"/>
        <v>0</v>
      </c>
      <c r="S157" s="242"/>
      <c r="T157" s="215">
        <f t="shared" si="28"/>
        <v>0</v>
      </c>
    </row>
    <row r="158" spans="1:20" ht="16.5" thickTop="1" thickBot="1" x14ac:dyDescent="0.3">
      <c r="A158" s="34"/>
      <c r="B158" s="323"/>
      <c r="C158" s="42"/>
      <c r="D158" s="248"/>
      <c r="E158" s="242"/>
      <c r="F158" s="242"/>
      <c r="G158" s="242"/>
      <c r="H158" s="248"/>
      <c r="I158" s="242"/>
      <c r="J158" s="242"/>
      <c r="K158" s="242"/>
      <c r="L158" s="242"/>
      <c r="M158" s="248"/>
      <c r="N158" s="242"/>
      <c r="O158" s="248"/>
      <c r="P158" s="251"/>
      <c r="Q158" s="242"/>
      <c r="R158" s="274">
        <f t="shared" si="27"/>
        <v>0</v>
      </c>
      <c r="S158" s="242"/>
      <c r="T158" s="215">
        <f t="shared" si="28"/>
        <v>0</v>
      </c>
    </row>
    <row r="159" spans="1:20" ht="16.5" thickTop="1" thickBot="1" x14ac:dyDescent="0.3">
      <c r="A159" s="34"/>
      <c r="B159" s="323"/>
      <c r="C159" s="41"/>
      <c r="D159" s="248"/>
      <c r="E159" s="242"/>
      <c r="F159" s="242"/>
      <c r="G159" s="242"/>
      <c r="H159" s="248"/>
      <c r="I159" s="242"/>
      <c r="J159" s="242"/>
      <c r="K159" s="242"/>
      <c r="L159" s="242"/>
      <c r="M159" s="248"/>
      <c r="N159" s="242"/>
      <c r="O159" s="248"/>
      <c r="P159" s="251"/>
      <c r="Q159" s="242"/>
      <c r="R159" s="274">
        <f t="shared" si="27"/>
        <v>0</v>
      </c>
      <c r="S159" s="242"/>
      <c r="T159" s="215">
        <f t="shared" si="28"/>
        <v>0</v>
      </c>
    </row>
    <row r="160" spans="1:20" ht="16.5" thickTop="1" thickBot="1" x14ac:dyDescent="0.3">
      <c r="A160" s="34"/>
      <c r="B160" s="323"/>
      <c r="C160" s="41"/>
      <c r="D160" s="248"/>
      <c r="E160" s="242"/>
      <c r="F160" s="242"/>
      <c r="G160" s="242"/>
      <c r="H160" s="248"/>
      <c r="I160" s="242"/>
      <c r="J160" s="242"/>
      <c r="K160" s="242"/>
      <c r="L160" s="242"/>
      <c r="M160" s="248"/>
      <c r="N160" s="242"/>
      <c r="O160" s="248"/>
      <c r="P160" s="251"/>
      <c r="Q160" s="242"/>
      <c r="R160" s="274">
        <f t="shared" si="27"/>
        <v>0</v>
      </c>
      <c r="S160" s="242"/>
      <c r="T160" s="215">
        <f t="shared" si="28"/>
        <v>0</v>
      </c>
    </row>
    <row r="161" spans="1:20" ht="16.5" thickTop="1" thickBot="1" x14ac:dyDescent="0.3">
      <c r="A161" s="34"/>
      <c r="B161" s="323"/>
      <c r="C161" s="41"/>
      <c r="D161" s="248"/>
      <c r="E161" s="242"/>
      <c r="F161" s="242"/>
      <c r="G161" s="242"/>
      <c r="H161" s="248"/>
      <c r="I161" s="242"/>
      <c r="J161" s="242"/>
      <c r="K161" s="242"/>
      <c r="L161" s="257"/>
      <c r="M161" s="258"/>
      <c r="N161" s="242"/>
      <c r="O161" s="248"/>
      <c r="P161" s="251"/>
      <c r="Q161" s="242"/>
      <c r="R161" s="274">
        <f t="shared" si="27"/>
        <v>0</v>
      </c>
      <c r="S161" s="242"/>
      <c r="T161" s="215">
        <f t="shared" si="28"/>
        <v>0</v>
      </c>
    </row>
    <row r="162" spans="1:20" ht="16.5" thickTop="1" thickBot="1" x14ac:dyDescent="0.3">
      <c r="A162" s="34"/>
      <c r="B162" s="323"/>
      <c r="C162" s="41"/>
      <c r="D162" s="248"/>
      <c r="E162" s="242"/>
      <c r="F162" s="242"/>
      <c r="G162" s="242"/>
      <c r="H162" s="248"/>
      <c r="I162" s="242"/>
      <c r="J162" s="242"/>
      <c r="K162" s="242"/>
      <c r="L162" s="242"/>
      <c r="M162" s="248"/>
      <c r="N162" s="242"/>
      <c r="O162" s="248"/>
      <c r="P162" s="249"/>
      <c r="Q162" s="242"/>
      <c r="R162" s="274">
        <f t="shared" si="27"/>
        <v>0</v>
      </c>
      <c r="S162" s="242"/>
      <c r="T162" s="215">
        <f t="shared" si="28"/>
        <v>0</v>
      </c>
    </row>
    <row r="163" spans="1:20" ht="16.5" thickTop="1" thickBot="1" x14ac:dyDescent="0.3">
      <c r="A163" s="43"/>
      <c r="B163" s="326"/>
      <c r="C163" s="44"/>
      <c r="D163" s="268"/>
      <c r="E163" s="269"/>
      <c r="F163" s="269"/>
      <c r="G163" s="269"/>
      <c r="H163" s="268"/>
      <c r="I163" s="269"/>
      <c r="J163" s="269"/>
      <c r="K163" s="268"/>
      <c r="L163" s="269"/>
      <c r="M163" s="270"/>
      <c r="N163" s="230"/>
      <c r="O163" s="259"/>
      <c r="P163" s="271"/>
      <c r="Q163" s="230"/>
      <c r="R163" s="274">
        <f t="shared" si="27"/>
        <v>0</v>
      </c>
      <c r="S163" s="272"/>
      <c r="T163" s="215">
        <f t="shared" si="28"/>
        <v>0</v>
      </c>
    </row>
    <row r="164" spans="1:20" ht="16.5" thickTop="1" thickBot="1" x14ac:dyDescent="0.3">
      <c r="A164" s="130"/>
      <c r="B164" s="131" t="s">
        <v>198</v>
      </c>
      <c r="C164" s="132"/>
      <c r="D164" s="273">
        <f t="shared" ref="D164:F164" si="31">SUM(D138:D163)</f>
        <v>0</v>
      </c>
      <c r="E164" s="273">
        <f t="shared" si="31"/>
        <v>0</v>
      </c>
      <c r="F164" s="273">
        <f t="shared" si="31"/>
        <v>0</v>
      </c>
      <c r="G164" s="273">
        <f>SUM(G138:G163)</f>
        <v>0</v>
      </c>
      <c r="H164" s="273">
        <f t="shared" ref="H164:Q164" si="32">SUM(H138:H163)</f>
        <v>0</v>
      </c>
      <c r="I164" s="273">
        <f t="shared" si="32"/>
        <v>0</v>
      </c>
      <c r="J164" s="273">
        <f t="shared" si="32"/>
        <v>0</v>
      </c>
      <c r="K164" s="273">
        <f t="shared" si="32"/>
        <v>0</v>
      </c>
      <c r="L164" s="273">
        <f t="shared" si="32"/>
        <v>0</v>
      </c>
      <c r="M164" s="261">
        <f t="shared" si="32"/>
        <v>0</v>
      </c>
      <c r="N164" s="261">
        <f t="shared" si="32"/>
        <v>0</v>
      </c>
      <c r="O164" s="261">
        <f t="shared" si="32"/>
        <v>0</v>
      </c>
      <c r="P164" s="261">
        <f t="shared" si="32"/>
        <v>0</v>
      </c>
      <c r="Q164" s="261">
        <f t="shared" si="32"/>
        <v>0</v>
      </c>
      <c r="R164" s="215">
        <f>SUM(R138:R163)</f>
        <v>0</v>
      </c>
      <c r="S164" s="262"/>
      <c r="T164" s="215">
        <f>SUM(T138:T163)</f>
        <v>0</v>
      </c>
    </row>
    <row r="165" spans="1:20" ht="15.75" thickTop="1" x14ac:dyDescent="0.25">
      <c r="P165" s="133"/>
      <c r="S165" s="135"/>
    </row>
    <row r="166" spans="1:20" x14ac:dyDescent="0.25">
      <c r="A166" s="134"/>
      <c r="B166" s="17"/>
      <c r="N166" s="2" t="s">
        <v>172</v>
      </c>
      <c r="P166" s="47"/>
      <c r="Q166" s="105" t="s">
        <v>173</v>
      </c>
      <c r="R166" s="106">
        <f ca="1">TODAY()</f>
        <v>45656</v>
      </c>
      <c r="S166" s="135"/>
    </row>
    <row r="167" spans="1:20" x14ac:dyDescent="0.25">
      <c r="A167" s="134"/>
      <c r="B167" s="4" t="str">
        <f>+$B$35</f>
        <v>Remember to complete the cheque stubbs when writing the cheque. Refer to cheque stubbs when completing this page</v>
      </c>
      <c r="P167" s="47"/>
      <c r="S167" s="135"/>
    </row>
    <row r="168" spans="1:20" x14ac:dyDescent="0.25">
      <c r="A168" s="134"/>
      <c r="B168" s="4" t="str">
        <f>+B$36</f>
        <v>Enter payments made in appropriate analysis column in cheque number order. Details in column 13 should compare with cheque book stubbs and bank statement</v>
      </c>
      <c r="P168" s="47"/>
      <c r="S168" s="135"/>
    </row>
    <row r="169" spans="1:20" x14ac:dyDescent="0.25">
      <c r="B169" s="4" t="str">
        <f>+B$37</f>
        <v xml:space="preserve">  * All Column totals are automatically carried forward.</v>
      </c>
      <c r="R169" s="128" t="s">
        <v>182</v>
      </c>
      <c r="S169" s="135"/>
    </row>
    <row r="170" spans="1:20" ht="15.75" thickBot="1" x14ac:dyDescent="0.3">
      <c r="P170" s="129"/>
      <c r="Q170" s="129"/>
      <c r="R170" s="129"/>
      <c r="S170" s="135"/>
    </row>
    <row r="171" spans="1:20" ht="16.5" thickTop="1" thickBot="1" x14ac:dyDescent="0.3">
      <c r="A171" s="136"/>
      <c r="B171" s="137" t="s">
        <v>178</v>
      </c>
      <c r="C171" s="138"/>
      <c r="D171" s="263">
        <f>+D164</f>
        <v>0</v>
      </c>
      <c r="E171" s="263">
        <f>+E164</f>
        <v>0</v>
      </c>
      <c r="F171" s="263">
        <f>+F164</f>
        <v>0</v>
      </c>
      <c r="G171" s="263">
        <f>+G164</f>
        <v>0</v>
      </c>
      <c r="H171" s="263">
        <f t="shared" ref="H171:R171" si="33">+H164</f>
        <v>0</v>
      </c>
      <c r="I171" s="263">
        <f t="shared" si="33"/>
        <v>0</v>
      </c>
      <c r="J171" s="263">
        <f t="shared" si="33"/>
        <v>0</v>
      </c>
      <c r="K171" s="263">
        <f t="shared" si="33"/>
        <v>0</v>
      </c>
      <c r="L171" s="263">
        <f t="shared" si="33"/>
        <v>0</v>
      </c>
      <c r="M171" s="263">
        <f t="shared" si="33"/>
        <v>0</v>
      </c>
      <c r="N171" s="263">
        <f t="shared" si="33"/>
        <v>0</v>
      </c>
      <c r="O171" s="263">
        <f t="shared" si="33"/>
        <v>0</v>
      </c>
      <c r="P171" s="263">
        <f t="shared" si="33"/>
        <v>0</v>
      </c>
      <c r="Q171" s="263">
        <f t="shared" si="33"/>
        <v>0</v>
      </c>
      <c r="R171" s="263">
        <f t="shared" si="33"/>
        <v>0</v>
      </c>
      <c r="S171" s="264"/>
      <c r="T171" s="215">
        <f>+T164</f>
        <v>0</v>
      </c>
    </row>
    <row r="172" spans="1:20" ht="16.5" thickTop="1" thickBot="1" x14ac:dyDescent="0.3">
      <c r="A172" s="34"/>
      <c r="B172" s="312"/>
      <c r="C172" s="41"/>
      <c r="D172" s="248"/>
      <c r="E172" s="242"/>
      <c r="F172" s="242"/>
      <c r="G172" s="242"/>
      <c r="H172" s="248"/>
      <c r="I172" s="242"/>
      <c r="J172" s="242"/>
      <c r="K172" s="242"/>
      <c r="L172" s="242"/>
      <c r="M172" s="250"/>
      <c r="N172" s="242"/>
      <c r="O172" s="248"/>
      <c r="P172" s="251"/>
      <c r="Q172" s="242"/>
      <c r="R172" s="274">
        <f t="shared" ref="R172:R196" si="34">SUM(D172:Q172)</f>
        <v>0</v>
      </c>
      <c r="S172" s="242"/>
      <c r="T172" s="215">
        <f t="shared" ref="T172:T196" si="35">IF(S172="",R172,"")</f>
        <v>0</v>
      </c>
    </row>
    <row r="173" spans="1:20" ht="16.5" thickTop="1" thickBot="1" x14ac:dyDescent="0.3">
      <c r="A173" s="34"/>
      <c r="B173" s="312"/>
      <c r="C173" s="41"/>
      <c r="D173" s="248"/>
      <c r="E173" s="242"/>
      <c r="F173" s="242"/>
      <c r="G173" s="242"/>
      <c r="H173" s="248"/>
      <c r="I173" s="242"/>
      <c r="J173" s="242"/>
      <c r="K173" s="242"/>
      <c r="L173" s="242"/>
      <c r="M173" s="248"/>
      <c r="N173" s="242"/>
      <c r="O173" s="248"/>
      <c r="P173" s="251"/>
      <c r="Q173" s="242"/>
      <c r="R173" s="274">
        <f t="shared" si="34"/>
        <v>0</v>
      </c>
      <c r="S173" s="242"/>
      <c r="T173" s="215">
        <f t="shared" si="35"/>
        <v>0</v>
      </c>
    </row>
    <row r="174" spans="1:20" ht="16.5" thickTop="1" thickBot="1" x14ac:dyDescent="0.3">
      <c r="A174" s="34"/>
      <c r="B174" s="316"/>
      <c r="C174" s="41"/>
      <c r="D174" s="248"/>
      <c r="E174" s="242"/>
      <c r="F174" s="242"/>
      <c r="G174" s="242"/>
      <c r="H174" s="248"/>
      <c r="I174" s="242"/>
      <c r="J174" s="242"/>
      <c r="K174" s="242"/>
      <c r="L174" s="242"/>
      <c r="M174" s="248"/>
      <c r="N174" s="242"/>
      <c r="O174" s="248"/>
      <c r="P174" s="251"/>
      <c r="Q174" s="242"/>
      <c r="R174" s="274">
        <f t="shared" ref="R174:R176" si="36">SUM(D174:Q174)</f>
        <v>0</v>
      </c>
      <c r="S174" s="242"/>
      <c r="T174" s="215">
        <f t="shared" ref="T174:T176" si="37">IF(S174="",R174,"")</f>
        <v>0</v>
      </c>
    </row>
    <row r="175" spans="1:20" ht="16.5" thickTop="1" thickBot="1" x14ac:dyDescent="0.3">
      <c r="A175" s="34"/>
      <c r="B175" s="312"/>
      <c r="C175" s="42"/>
      <c r="D175" s="248"/>
      <c r="E175" s="242"/>
      <c r="F175" s="242"/>
      <c r="G175" s="242"/>
      <c r="H175" s="248"/>
      <c r="I175" s="242"/>
      <c r="J175" s="242"/>
      <c r="K175" s="242"/>
      <c r="L175" s="242"/>
      <c r="M175" s="248"/>
      <c r="N175" s="242"/>
      <c r="O175" s="242"/>
      <c r="P175" s="242"/>
      <c r="Q175" s="242"/>
      <c r="R175" s="274">
        <f t="shared" si="36"/>
        <v>0</v>
      </c>
      <c r="S175" s="242"/>
      <c r="T175" s="215">
        <f t="shared" si="37"/>
        <v>0</v>
      </c>
    </row>
    <row r="176" spans="1:20" ht="16.5" thickTop="1" thickBot="1" x14ac:dyDescent="0.3">
      <c r="A176" s="34"/>
      <c r="B176" s="312"/>
      <c r="C176" s="41"/>
      <c r="D176" s="248"/>
      <c r="E176" s="242"/>
      <c r="F176" s="242"/>
      <c r="G176" s="242"/>
      <c r="H176" s="248"/>
      <c r="I176" s="242"/>
      <c r="J176" s="242"/>
      <c r="K176" s="242"/>
      <c r="L176" s="242"/>
      <c r="M176" s="248"/>
      <c r="N176" s="242"/>
      <c r="O176" s="242"/>
      <c r="P176" s="242"/>
      <c r="Q176" s="242"/>
      <c r="R176" s="274">
        <f t="shared" si="36"/>
        <v>0</v>
      </c>
      <c r="S176" s="242"/>
      <c r="T176" s="215">
        <f t="shared" si="37"/>
        <v>0</v>
      </c>
    </row>
    <row r="177" spans="1:20" ht="16.5" thickTop="1" thickBot="1" x14ac:dyDescent="0.3">
      <c r="A177" s="34"/>
      <c r="B177" s="312"/>
      <c r="C177" s="41"/>
      <c r="D177" s="248"/>
      <c r="E177" s="242"/>
      <c r="F177" s="242"/>
      <c r="G177" s="242"/>
      <c r="H177" s="248"/>
      <c r="I177" s="242"/>
      <c r="J177" s="242"/>
      <c r="K177" s="242"/>
      <c r="L177" s="257"/>
      <c r="M177" s="258"/>
      <c r="N177" s="242"/>
      <c r="O177" s="242"/>
      <c r="P177" s="242"/>
      <c r="Q177" s="242"/>
      <c r="R177" s="274">
        <f t="shared" si="34"/>
        <v>0</v>
      </c>
      <c r="S177" s="242"/>
      <c r="T177" s="215">
        <f t="shared" si="35"/>
        <v>0</v>
      </c>
    </row>
    <row r="178" spans="1:20" ht="16.5" thickTop="1" thickBot="1" x14ac:dyDescent="0.3">
      <c r="A178" s="34"/>
      <c r="B178" s="324"/>
      <c r="C178" s="41"/>
      <c r="D178" s="248"/>
      <c r="E178" s="242"/>
      <c r="F178" s="242"/>
      <c r="G178" s="242"/>
      <c r="H178" s="248"/>
      <c r="I178" s="242"/>
      <c r="J178" s="242"/>
      <c r="K178" s="242"/>
      <c r="L178" s="242"/>
      <c r="M178" s="248"/>
      <c r="N178" s="242"/>
      <c r="O178" s="248"/>
      <c r="P178" s="243"/>
      <c r="Q178" s="242"/>
      <c r="R178" s="274">
        <f t="shared" si="34"/>
        <v>0</v>
      </c>
      <c r="S178" s="242"/>
      <c r="T178" s="215">
        <f t="shared" si="35"/>
        <v>0</v>
      </c>
    </row>
    <row r="179" spans="1:20" ht="16.5" thickTop="1" thickBot="1" x14ac:dyDescent="0.3">
      <c r="A179" s="34"/>
      <c r="B179" s="325"/>
      <c r="C179" s="41"/>
      <c r="D179" s="248"/>
      <c r="E179" s="242"/>
      <c r="F179" s="242"/>
      <c r="G179" s="242"/>
      <c r="H179" s="248"/>
      <c r="I179" s="242"/>
      <c r="J179" s="242"/>
      <c r="K179" s="242"/>
      <c r="L179" s="245"/>
      <c r="M179" s="248"/>
      <c r="N179" s="242"/>
      <c r="O179" s="248"/>
      <c r="P179" s="243"/>
      <c r="Q179" s="242"/>
      <c r="R179" s="274">
        <f t="shared" si="34"/>
        <v>0</v>
      </c>
      <c r="S179" s="242"/>
      <c r="T179" s="215">
        <f t="shared" si="35"/>
        <v>0</v>
      </c>
    </row>
    <row r="180" spans="1:20" ht="16.5" thickTop="1" thickBot="1" x14ac:dyDescent="0.3">
      <c r="A180" s="34"/>
      <c r="B180" s="323"/>
      <c r="C180" s="41"/>
      <c r="D180" s="248"/>
      <c r="E180" s="242"/>
      <c r="F180" s="242"/>
      <c r="G180" s="242"/>
      <c r="H180" s="248"/>
      <c r="I180" s="242"/>
      <c r="J180" s="242"/>
      <c r="K180" s="242"/>
      <c r="L180" s="242"/>
      <c r="M180" s="248"/>
      <c r="N180" s="242"/>
      <c r="O180" s="248"/>
      <c r="P180" s="249"/>
      <c r="Q180" s="242"/>
      <c r="R180" s="274">
        <f t="shared" si="34"/>
        <v>0</v>
      </c>
      <c r="S180" s="242"/>
      <c r="T180" s="215">
        <f t="shared" si="35"/>
        <v>0</v>
      </c>
    </row>
    <row r="181" spans="1:20" ht="16.5" thickTop="1" thickBot="1" x14ac:dyDescent="0.3">
      <c r="A181" s="34"/>
      <c r="B181" s="323"/>
      <c r="C181" s="41"/>
      <c r="D181" s="248"/>
      <c r="E181" s="242"/>
      <c r="F181" s="242"/>
      <c r="G181" s="242"/>
      <c r="H181" s="248"/>
      <c r="I181" s="242"/>
      <c r="J181" s="242"/>
      <c r="K181" s="242"/>
      <c r="L181" s="242"/>
      <c r="M181" s="248"/>
      <c r="N181" s="242"/>
      <c r="O181" s="248"/>
      <c r="P181" s="243"/>
      <c r="Q181" s="242"/>
      <c r="R181" s="274">
        <f t="shared" si="34"/>
        <v>0</v>
      </c>
      <c r="S181" s="242"/>
      <c r="T181" s="215">
        <f t="shared" si="35"/>
        <v>0</v>
      </c>
    </row>
    <row r="182" spans="1:20" ht="16.5" thickTop="1" thickBot="1" x14ac:dyDescent="0.3">
      <c r="A182" s="34"/>
      <c r="B182" s="323"/>
      <c r="C182" s="41"/>
      <c r="D182" s="248"/>
      <c r="E182" s="242"/>
      <c r="F182" s="242"/>
      <c r="G182" s="242"/>
      <c r="H182" s="248"/>
      <c r="I182" s="242"/>
      <c r="J182" s="242"/>
      <c r="K182" s="242"/>
      <c r="L182" s="242"/>
      <c r="M182" s="250"/>
      <c r="N182" s="242"/>
      <c r="O182" s="248"/>
      <c r="P182" s="251"/>
      <c r="Q182" s="242"/>
      <c r="R182" s="274">
        <f t="shared" si="34"/>
        <v>0</v>
      </c>
      <c r="S182" s="242"/>
      <c r="T182" s="215">
        <f t="shared" si="35"/>
        <v>0</v>
      </c>
    </row>
    <row r="183" spans="1:20" ht="16.5" thickTop="1" thickBot="1" x14ac:dyDescent="0.3">
      <c r="A183" s="34"/>
      <c r="B183" s="323"/>
      <c r="C183" s="41"/>
      <c r="D183" s="248"/>
      <c r="E183" s="242"/>
      <c r="F183" s="242"/>
      <c r="G183" s="242"/>
      <c r="H183" s="248"/>
      <c r="I183" s="242"/>
      <c r="J183" s="242"/>
      <c r="K183" s="242"/>
      <c r="L183" s="242"/>
      <c r="M183" s="248"/>
      <c r="N183" s="242"/>
      <c r="O183" s="248"/>
      <c r="P183" s="251"/>
      <c r="Q183" s="242"/>
      <c r="R183" s="274">
        <f t="shared" si="34"/>
        <v>0</v>
      </c>
      <c r="S183" s="242"/>
      <c r="T183" s="215">
        <f t="shared" si="35"/>
        <v>0</v>
      </c>
    </row>
    <row r="184" spans="1:20" ht="16.5" thickTop="1" thickBot="1" x14ac:dyDescent="0.3">
      <c r="A184" s="34"/>
      <c r="B184" s="325"/>
      <c r="C184" s="41"/>
      <c r="D184" s="248"/>
      <c r="E184" s="242"/>
      <c r="F184" s="242"/>
      <c r="G184" s="242"/>
      <c r="H184" s="248"/>
      <c r="I184" s="242"/>
      <c r="J184" s="242"/>
      <c r="K184" s="242"/>
      <c r="L184" s="242"/>
      <c r="M184" s="248"/>
      <c r="N184" s="242"/>
      <c r="O184" s="248"/>
      <c r="P184" s="251"/>
      <c r="Q184" s="242"/>
      <c r="R184" s="274">
        <f t="shared" si="34"/>
        <v>0</v>
      </c>
      <c r="S184" s="242"/>
      <c r="T184" s="215">
        <f t="shared" si="35"/>
        <v>0</v>
      </c>
    </row>
    <row r="185" spans="1:20" ht="16.5" thickTop="1" thickBot="1" x14ac:dyDescent="0.3">
      <c r="A185" s="34"/>
      <c r="B185" s="325"/>
      <c r="C185" s="41"/>
      <c r="D185" s="248"/>
      <c r="E185" s="242"/>
      <c r="F185" s="242"/>
      <c r="G185" s="242"/>
      <c r="H185" s="248"/>
      <c r="I185" s="242"/>
      <c r="J185" s="242"/>
      <c r="K185" s="242"/>
      <c r="L185" s="242"/>
      <c r="M185" s="248"/>
      <c r="N185" s="242"/>
      <c r="O185" s="248"/>
      <c r="P185" s="251"/>
      <c r="Q185" s="253"/>
      <c r="R185" s="274">
        <f t="shared" si="34"/>
        <v>0</v>
      </c>
      <c r="S185" s="242"/>
      <c r="T185" s="215">
        <f t="shared" si="35"/>
        <v>0</v>
      </c>
    </row>
    <row r="186" spans="1:20" ht="16.5" thickTop="1" thickBot="1" x14ac:dyDescent="0.3">
      <c r="A186" s="34"/>
      <c r="B186" s="323"/>
      <c r="C186" s="41"/>
      <c r="D186" s="248"/>
      <c r="E186" s="242"/>
      <c r="F186" s="242"/>
      <c r="G186" s="242"/>
      <c r="H186" s="248"/>
      <c r="I186" s="242"/>
      <c r="J186" s="242"/>
      <c r="K186" s="242"/>
      <c r="L186" s="242"/>
      <c r="M186" s="248"/>
      <c r="N186" s="242"/>
      <c r="O186" s="248"/>
      <c r="P186" s="251"/>
      <c r="Q186" s="242"/>
      <c r="R186" s="274">
        <f t="shared" si="34"/>
        <v>0</v>
      </c>
      <c r="S186" s="242"/>
      <c r="T186" s="215">
        <f t="shared" si="35"/>
        <v>0</v>
      </c>
    </row>
    <row r="187" spans="1:20" ht="16.5" thickTop="1" thickBot="1" x14ac:dyDescent="0.3">
      <c r="A187" s="34"/>
      <c r="B187" s="323"/>
      <c r="C187" s="41"/>
      <c r="D187" s="248"/>
      <c r="E187" s="242"/>
      <c r="F187" s="242"/>
      <c r="G187" s="242"/>
      <c r="H187" s="248"/>
      <c r="I187" s="242"/>
      <c r="J187" s="242"/>
      <c r="K187" s="242"/>
      <c r="L187" s="242"/>
      <c r="M187" s="248"/>
      <c r="N187" s="242"/>
      <c r="O187" s="248"/>
      <c r="P187" s="251"/>
      <c r="Q187" s="242"/>
      <c r="R187" s="274">
        <f t="shared" si="34"/>
        <v>0</v>
      </c>
      <c r="S187" s="242"/>
      <c r="T187" s="215">
        <f t="shared" si="35"/>
        <v>0</v>
      </c>
    </row>
    <row r="188" spans="1:20" ht="16.5" thickTop="1" thickBot="1" x14ac:dyDescent="0.3">
      <c r="A188" s="34"/>
      <c r="B188" s="323"/>
      <c r="C188" s="41"/>
      <c r="D188" s="248"/>
      <c r="E188" s="242"/>
      <c r="F188" s="242"/>
      <c r="G188" s="242"/>
      <c r="H188" s="248"/>
      <c r="I188" s="242"/>
      <c r="J188" s="242"/>
      <c r="K188" s="242"/>
      <c r="L188" s="242"/>
      <c r="M188" s="248"/>
      <c r="N188" s="242"/>
      <c r="O188" s="248"/>
      <c r="P188" s="251"/>
      <c r="Q188" s="242"/>
      <c r="R188" s="274">
        <f t="shared" si="34"/>
        <v>0</v>
      </c>
      <c r="S188" s="242"/>
      <c r="T188" s="215">
        <f t="shared" si="35"/>
        <v>0</v>
      </c>
    </row>
    <row r="189" spans="1:20" ht="16.5" thickTop="1" thickBot="1" x14ac:dyDescent="0.3">
      <c r="A189" s="34"/>
      <c r="B189" s="323"/>
      <c r="C189" s="41"/>
      <c r="D189" s="248"/>
      <c r="E189" s="242"/>
      <c r="F189" s="242"/>
      <c r="G189" s="242"/>
      <c r="H189" s="254"/>
      <c r="I189" s="242"/>
      <c r="J189" s="242"/>
      <c r="K189" s="242"/>
      <c r="L189" s="242"/>
      <c r="M189" s="248"/>
      <c r="N189" s="242"/>
      <c r="O189" s="248"/>
      <c r="P189" s="251"/>
      <c r="Q189" s="242"/>
      <c r="R189" s="274">
        <f t="shared" si="34"/>
        <v>0</v>
      </c>
      <c r="S189" s="242"/>
      <c r="T189" s="215">
        <f t="shared" si="35"/>
        <v>0</v>
      </c>
    </row>
    <row r="190" spans="1:20" ht="16.5" thickTop="1" thickBot="1" x14ac:dyDescent="0.3">
      <c r="A190" s="34"/>
      <c r="B190" s="325"/>
      <c r="C190" s="41"/>
      <c r="D190" s="248"/>
      <c r="E190" s="242"/>
      <c r="F190" s="242"/>
      <c r="G190" s="242"/>
      <c r="H190" s="248"/>
      <c r="I190" s="242"/>
      <c r="J190" s="242"/>
      <c r="K190" s="242"/>
      <c r="L190" s="242"/>
      <c r="M190" s="248"/>
      <c r="N190" s="242"/>
      <c r="O190" s="248"/>
      <c r="P190" s="251"/>
      <c r="Q190" s="242"/>
      <c r="R190" s="274">
        <f t="shared" si="34"/>
        <v>0</v>
      </c>
      <c r="S190" s="242"/>
      <c r="T190" s="215">
        <f t="shared" si="35"/>
        <v>0</v>
      </c>
    </row>
    <row r="191" spans="1:20" ht="16.5" thickTop="1" thickBot="1" x14ac:dyDescent="0.3">
      <c r="A191" s="34"/>
      <c r="B191" s="323"/>
      <c r="C191" s="42"/>
      <c r="D191" s="248"/>
      <c r="E191" s="242"/>
      <c r="F191" s="242"/>
      <c r="G191" s="242"/>
      <c r="H191" s="248"/>
      <c r="I191" s="242"/>
      <c r="J191" s="242"/>
      <c r="K191" s="242"/>
      <c r="L191" s="242"/>
      <c r="M191" s="248"/>
      <c r="N191" s="242"/>
      <c r="O191" s="248"/>
      <c r="P191" s="251"/>
      <c r="Q191" s="242"/>
      <c r="R191" s="274">
        <f t="shared" si="34"/>
        <v>0</v>
      </c>
      <c r="S191" s="242"/>
      <c r="T191" s="215">
        <f t="shared" si="35"/>
        <v>0</v>
      </c>
    </row>
    <row r="192" spans="1:20" ht="16.5" thickTop="1" thickBot="1" x14ac:dyDescent="0.3">
      <c r="A192" s="34"/>
      <c r="B192" s="323"/>
      <c r="C192" s="41"/>
      <c r="D192" s="248"/>
      <c r="E192" s="242"/>
      <c r="F192" s="242"/>
      <c r="G192" s="242"/>
      <c r="H192" s="248"/>
      <c r="I192" s="242"/>
      <c r="J192" s="242"/>
      <c r="K192" s="242"/>
      <c r="L192" s="242"/>
      <c r="M192" s="248"/>
      <c r="N192" s="242"/>
      <c r="O192" s="248"/>
      <c r="P192" s="251"/>
      <c r="Q192" s="242"/>
      <c r="R192" s="274">
        <f t="shared" si="34"/>
        <v>0</v>
      </c>
      <c r="S192" s="242"/>
      <c r="T192" s="215">
        <f t="shared" si="35"/>
        <v>0</v>
      </c>
    </row>
    <row r="193" spans="1:20" ht="16.5" thickTop="1" thickBot="1" x14ac:dyDescent="0.3">
      <c r="A193" s="34"/>
      <c r="B193" s="323"/>
      <c r="C193" s="41"/>
      <c r="D193" s="248"/>
      <c r="E193" s="242"/>
      <c r="F193" s="242"/>
      <c r="G193" s="242"/>
      <c r="H193" s="248"/>
      <c r="I193" s="242"/>
      <c r="J193" s="242"/>
      <c r="K193" s="242"/>
      <c r="L193" s="242"/>
      <c r="M193" s="248"/>
      <c r="N193" s="242"/>
      <c r="O193" s="248"/>
      <c r="P193" s="251"/>
      <c r="Q193" s="242"/>
      <c r="R193" s="274">
        <f t="shared" si="34"/>
        <v>0</v>
      </c>
      <c r="S193" s="242"/>
      <c r="T193" s="215">
        <f t="shared" si="35"/>
        <v>0</v>
      </c>
    </row>
    <row r="194" spans="1:20" ht="16.5" thickTop="1" thickBot="1" x14ac:dyDescent="0.3">
      <c r="A194" s="34"/>
      <c r="B194" s="323"/>
      <c r="C194" s="41"/>
      <c r="D194" s="248"/>
      <c r="E194" s="242"/>
      <c r="F194" s="242"/>
      <c r="G194" s="242"/>
      <c r="H194" s="248"/>
      <c r="I194" s="242"/>
      <c r="J194" s="242"/>
      <c r="K194" s="242"/>
      <c r="L194" s="257"/>
      <c r="M194" s="258"/>
      <c r="N194" s="242"/>
      <c r="O194" s="248"/>
      <c r="P194" s="251"/>
      <c r="Q194" s="242"/>
      <c r="R194" s="274">
        <f t="shared" si="34"/>
        <v>0</v>
      </c>
      <c r="S194" s="242"/>
      <c r="T194" s="215">
        <f t="shared" si="35"/>
        <v>0</v>
      </c>
    </row>
    <row r="195" spans="1:20" ht="16.5" thickTop="1" thickBot="1" x14ac:dyDescent="0.3">
      <c r="A195" s="34"/>
      <c r="B195" s="323"/>
      <c r="C195" s="41"/>
      <c r="D195" s="248"/>
      <c r="E195" s="242"/>
      <c r="F195" s="242"/>
      <c r="G195" s="242"/>
      <c r="H195" s="248"/>
      <c r="I195" s="242"/>
      <c r="J195" s="242"/>
      <c r="K195" s="242"/>
      <c r="L195" s="242"/>
      <c r="M195" s="248"/>
      <c r="N195" s="242"/>
      <c r="O195" s="248"/>
      <c r="P195" s="249"/>
      <c r="Q195" s="242"/>
      <c r="R195" s="274">
        <f t="shared" si="34"/>
        <v>0</v>
      </c>
      <c r="S195" s="242"/>
      <c r="T195" s="215">
        <f t="shared" si="35"/>
        <v>0</v>
      </c>
    </row>
    <row r="196" spans="1:20" ht="16.5" thickTop="1" thickBot="1" x14ac:dyDescent="0.3">
      <c r="A196" s="43"/>
      <c r="B196" s="326"/>
      <c r="C196" s="44"/>
      <c r="D196" s="268"/>
      <c r="E196" s="269"/>
      <c r="F196" s="269"/>
      <c r="G196" s="269"/>
      <c r="H196" s="268"/>
      <c r="I196" s="269"/>
      <c r="J196" s="269"/>
      <c r="K196" s="268"/>
      <c r="L196" s="269"/>
      <c r="M196" s="270"/>
      <c r="N196" s="230"/>
      <c r="O196" s="259"/>
      <c r="P196" s="271"/>
      <c r="Q196" s="230"/>
      <c r="R196" s="274">
        <f t="shared" si="34"/>
        <v>0</v>
      </c>
      <c r="S196" s="272"/>
      <c r="T196" s="215">
        <f t="shared" si="35"/>
        <v>0</v>
      </c>
    </row>
    <row r="197" spans="1:20" ht="16.5" thickTop="1" thickBot="1" x14ac:dyDescent="0.3">
      <c r="A197" s="130"/>
      <c r="B197" s="131" t="s">
        <v>198</v>
      </c>
      <c r="C197" s="132"/>
      <c r="D197" s="273">
        <f t="shared" ref="D197:F197" si="38">SUM(D171:D196)</f>
        <v>0</v>
      </c>
      <c r="E197" s="273">
        <f t="shared" si="38"/>
        <v>0</v>
      </c>
      <c r="F197" s="273">
        <f t="shared" si="38"/>
        <v>0</v>
      </c>
      <c r="G197" s="273">
        <f>SUM(G171:G196)</f>
        <v>0</v>
      </c>
      <c r="H197" s="273">
        <f t="shared" ref="H197:Q197" si="39">SUM(H171:H196)</f>
        <v>0</v>
      </c>
      <c r="I197" s="273">
        <f t="shared" si="39"/>
        <v>0</v>
      </c>
      <c r="J197" s="273">
        <f t="shared" si="39"/>
        <v>0</v>
      </c>
      <c r="K197" s="273">
        <f t="shared" si="39"/>
        <v>0</v>
      </c>
      <c r="L197" s="273">
        <f t="shared" si="39"/>
        <v>0</v>
      </c>
      <c r="M197" s="261">
        <f t="shared" si="39"/>
        <v>0</v>
      </c>
      <c r="N197" s="261">
        <f t="shared" si="39"/>
        <v>0</v>
      </c>
      <c r="O197" s="261">
        <f t="shared" si="39"/>
        <v>0</v>
      </c>
      <c r="P197" s="261">
        <f t="shared" si="39"/>
        <v>0</v>
      </c>
      <c r="Q197" s="261">
        <f t="shared" si="39"/>
        <v>0</v>
      </c>
      <c r="R197" s="215">
        <f>SUM(R171:R196)</f>
        <v>0</v>
      </c>
      <c r="S197" s="262"/>
      <c r="T197" s="215">
        <f>SUM(T171:T196)</f>
        <v>0</v>
      </c>
    </row>
    <row r="198" spans="1:20" ht="15.75" thickTop="1" x14ac:dyDescent="0.25">
      <c r="P198" s="133"/>
      <c r="S198" s="135"/>
    </row>
    <row r="199" spans="1:20" x14ac:dyDescent="0.25">
      <c r="A199" s="134"/>
      <c r="B199" s="17"/>
      <c r="N199" s="2" t="s">
        <v>172</v>
      </c>
      <c r="P199" s="47"/>
      <c r="Q199" s="105" t="s">
        <v>173</v>
      </c>
      <c r="R199" s="106">
        <f ca="1">TODAY()</f>
        <v>45656</v>
      </c>
      <c r="S199" s="135"/>
    </row>
    <row r="200" spans="1:20" x14ac:dyDescent="0.25">
      <c r="A200" s="134"/>
      <c r="B200" s="4" t="str">
        <f>+$B$35</f>
        <v>Remember to complete the cheque stubbs when writing the cheque. Refer to cheque stubbs when completing this page</v>
      </c>
      <c r="P200" s="47"/>
      <c r="S200" s="135"/>
    </row>
    <row r="201" spans="1:20" x14ac:dyDescent="0.25">
      <c r="A201" s="134"/>
      <c r="B201" s="4" t="str">
        <f>+B$36</f>
        <v>Enter payments made in appropriate analysis column in cheque number order. Details in column 13 should compare with cheque book stubbs and bank statement</v>
      </c>
      <c r="P201" s="47"/>
      <c r="S201" s="135"/>
    </row>
    <row r="202" spans="1:20" x14ac:dyDescent="0.25">
      <c r="B202" s="4" t="str">
        <f>+B$37</f>
        <v xml:space="preserve">  * All Column totals are automatically carried forward.</v>
      </c>
      <c r="R202" s="128" t="s">
        <v>183</v>
      </c>
      <c r="S202" s="135"/>
    </row>
    <row r="203" spans="1:20" ht="15.75" thickBot="1" x14ac:dyDescent="0.3">
      <c r="P203" s="129"/>
      <c r="Q203" s="129"/>
      <c r="R203" s="129"/>
      <c r="S203" s="135"/>
    </row>
    <row r="204" spans="1:20" ht="16.5" thickTop="1" thickBot="1" x14ac:dyDescent="0.3">
      <c r="A204" s="136"/>
      <c r="B204" s="137" t="s">
        <v>178</v>
      </c>
      <c r="C204" s="138"/>
      <c r="D204" s="263">
        <f>+D197</f>
        <v>0</v>
      </c>
      <c r="E204" s="263">
        <f>+E197</f>
        <v>0</v>
      </c>
      <c r="F204" s="263">
        <f>+F197</f>
        <v>0</v>
      </c>
      <c r="G204" s="263">
        <f>+G197</f>
        <v>0</v>
      </c>
      <c r="H204" s="263">
        <f t="shared" ref="H204:R204" si="40">+H197</f>
        <v>0</v>
      </c>
      <c r="I204" s="263">
        <f t="shared" si="40"/>
        <v>0</v>
      </c>
      <c r="J204" s="263">
        <f t="shared" si="40"/>
        <v>0</v>
      </c>
      <c r="K204" s="263">
        <f t="shared" si="40"/>
        <v>0</v>
      </c>
      <c r="L204" s="263">
        <f t="shared" si="40"/>
        <v>0</v>
      </c>
      <c r="M204" s="263">
        <f t="shared" si="40"/>
        <v>0</v>
      </c>
      <c r="N204" s="263">
        <f t="shared" si="40"/>
        <v>0</v>
      </c>
      <c r="O204" s="263">
        <f t="shared" si="40"/>
        <v>0</v>
      </c>
      <c r="P204" s="263">
        <f t="shared" si="40"/>
        <v>0</v>
      </c>
      <c r="Q204" s="263">
        <f t="shared" si="40"/>
        <v>0</v>
      </c>
      <c r="R204" s="263">
        <f t="shared" si="40"/>
        <v>0</v>
      </c>
      <c r="S204" s="264"/>
      <c r="T204" s="215">
        <f>+T197</f>
        <v>0</v>
      </c>
    </row>
    <row r="205" spans="1:20" ht="16.5" thickTop="1" thickBot="1" x14ac:dyDescent="0.3">
      <c r="A205" s="34"/>
      <c r="B205" s="312"/>
      <c r="C205" s="41"/>
      <c r="D205" s="248"/>
      <c r="E205" s="242"/>
      <c r="F205" s="242"/>
      <c r="G205" s="242"/>
      <c r="H205" s="248"/>
      <c r="I205" s="242"/>
      <c r="J205" s="242"/>
      <c r="K205" s="242"/>
      <c r="L205" s="242"/>
      <c r="M205" s="248"/>
      <c r="N205" s="242"/>
      <c r="O205" s="242"/>
      <c r="P205" s="242"/>
      <c r="Q205" s="242"/>
      <c r="R205" s="274">
        <f t="shared" ref="R205:R229" si="41">SUM(D205:Q205)</f>
        <v>0</v>
      </c>
      <c r="S205" s="242"/>
      <c r="T205" s="215">
        <f t="shared" ref="T205:T229" si="42">IF(S205="",R205,"")</f>
        <v>0</v>
      </c>
    </row>
    <row r="206" spans="1:20" ht="16.5" thickTop="1" thickBot="1" x14ac:dyDescent="0.3">
      <c r="A206" s="34"/>
      <c r="B206" s="312"/>
      <c r="C206" s="41"/>
      <c r="D206" s="248"/>
      <c r="E206" s="242"/>
      <c r="F206" s="242"/>
      <c r="G206" s="242"/>
      <c r="H206" s="248"/>
      <c r="I206" s="242"/>
      <c r="J206" s="242"/>
      <c r="K206" s="242"/>
      <c r="L206" s="242"/>
      <c r="M206" s="248"/>
      <c r="N206" s="242"/>
      <c r="O206" s="242"/>
      <c r="P206" s="242"/>
      <c r="Q206" s="242"/>
      <c r="R206" s="274">
        <f t="shared" si="41"/>
        <v>0</v>
      </c>
      <c r="S206" s="242"/>
      <c r="T206" s="215">
        <f t="shared" si="42"/>
        <v>0</v>
      </c>
    </row>
    <row r="207" spans="1:20" ht="16.5" thickTop="1" thickBot="1" x14ac:dyDescent="0.3">
      <c r="A207" s="34"/>
      <c r="B207" s="312"/>
      <c r="C207" s="41"/>
      <c r="D207" s="248"/>
      <c r="E207" s="242"/>
      <c r="F207" s="242"/>
      <c r="G207" s="242"/>
      <c r="H207" s="248"/>
      <c r="I207" s="242"/>
      <c r="J207" s="242"/>
      <c r="K207" s="242"/>
      <c r="L207" s="242"/>
      <c r="M207" s="248"/>
      <c r="N207" s="242"/>
      <c r="O207" s="242"/>
      <c r="P207" s="242"/>
      <c r="Q207" s="242"/>
      <c r="R207" s="274">
        <f t="shared" ref="R207:R209" si="43">SUM(D207:Q207)</f>
        <v>0</v>
      </c>
      <c r="S207" s="242"/>
      <c r="T207" s="215">
        <f t="shared" ref="T207:T209" si="44">IF(S207="",R207,"")</f>
        <v>0</v>
      </c>
    </row>
    <row r="208" spans="1:20" ht="16.5" thickTop="1" thickBot="1" x14ac:dyDescent="0.3">
      <c r="A208" s="34"/>
      <c r="B208" s="312"/>
      <c r="C208" s="41"/>
      <c r="D208" s="248"/>
      <c r="E208" s="242"/>
      <c r="F208" s="242"/>
      <c r="G208" s="242"/>
      <c r="H208" s="248"/>
      <c r="I208" s="242"/>
      <c r="J208" s="242"/>
      <c r="K208" s="242"/>
      <c r="L208" s="242"/>
      <c r="M208" s="248"/>
      <c r="N208" s="242"/>
      <c r="O208" s="242"/>
      <c r="P208" s="242"/>
      <c r="Q208" s="242"/>
      <c r="R208" s="274">
        <f t="shared" si="43"/>
        <v>0</v>
      </c>
      <c r="S208" s="242"/>
      <c r="T208" s="215">
        <f t="shared" si="44"/>
        <v>0</v>
      </c>
    </row>
    <row r="209" spans="1:20" ht="16.5" thickTop="1" thickBot="1" x14ac:dyDescent="0.3">
      <c r="A209" s="34"/>
      <c r="B209" s="312"/>
      <c r="C209" s="41"/>
      <c r="D209" s="248"/>
      <c r="E209" s="242"/>
      <c r="F209" s="242"/>
      <c r="G209" s="242"/>
      <c r="H209" s="248"/>
      <c r="I209" s="242"/>
      <c r="J209" s="242"/>
      <c r="K209" s="242"/>
      <c r="L209" s="242"/>
      <c r="M209" s="248"/>
      <c r="N209" s="242"/>
      <c r="O209" s="242"/>
      <c r="P209" s="242"/>
      <c r="Q209" s="242"/>
      <c r="R209" s="274">
        <f t="shared" si="43"/>
        <v>0</v>
      </c>
      <c r="S209" s="242"/>
      <c r="T209" s="215">
        <f t="shared" si="44"/>
        <v>0</v>
      </c>
    </row>
    <row r="210" spans="1:20" ht="16.5" thickTop="1" thickBot="1" x14ac:dyDescent="0.3">
      <c r="A210" s="34"/>
      <c r="B210" s="323"/>
      <c r="C210" s="41"/>
      <c r="D210" s="248"/>
      <c r="E210" s="242"/>
      <c r="F210" s="242"/>
      <c r="G210" s="242"/>
      <c r="H210" s="248"/>
      <c r="I210" s="242"/>
      <c r="J210" s="242"/>
      <c r="K210" s="242"/>
      <c r="L210" s="242"/>
      <c r="M210" s="248"/>
      <c r="N210" s="242"/>
      <c r="O210" s="248"/>
      <c r="P210" s="243"/>
      <c r="Q210" s="242"/>
      <c r="R210" s="274">
        <f t="shared" si="41"/>
        <v>0</v>
      </c>
      <c r="S210" s="242"/>
      <c r="T210" s="215">
        <f t="shared" si="42"/>
        <v>0</v>
      </c>
    </row>
    <row r="211" spans="1:20" ht="16.5" thickTop="1" thickBot="1" x14ac:dyDescent="0.3">
      <c r="A211" s="34"/>
      <c r="B211" s="324"/>
      <c r="C211" s="41"/>
      <c r="D211" s="248"/>
      <c r="E211" s="242"/>
      <c r="F211" s="242"/>
      <c r="G211" s="242"/>
      <c r="H211" s="248"/>
      <c r="I211" s="242"/>
      <c r="J211" s="242"/>
      <c r="K211" s="242"/>
      <c r="L211" s="242"/>
      <c r="M211" s="248"/>
      <c r="N211" s="242"/>
      <c r="O211" s="248"/>
      <c r="P211" s="243"/>
      <c r="Q211" s="242"/>
      <c r="R211" s="274">
        <f t="shared" si="41"/>
        <v>0</v>
      </c>
      <c r="S211" s="242"/>
      <c r="T211" s="215">
        <f t="shared" si="42"/>
        <v>0</v>
      </c>
    </row>
    <row r="212" spans="1:20" ht="16.5" thickTop="1" thickBot="1" x14ac:dyDescent="0.3">
      <c r="A212" s="34"/>
      <c r="B212" s="325"/>
      <c r="C212" s="41"/>
      <c r="D212" s="248"/>
      <c r="E212" s="242"/>
      <c r="F212" s="242"/>
      <c r="G212" s="242"/>
      <c r="H212" s="248"/>
      <c r="I212" s="242"/>
      <c r="J212" s="242"/>
      <c r="K212" s="242"/>
      <c r="L212" s="245"/>
      <c r="M212" s="248"/>
      <c r="N212" s="242"/>
      <c r="O212" s="248"/>
      <c r="P212" s="243"/>
      <c r="Q212" s="242"/>
      <c r="R212" s="274">
        <f t="shared" si="41"/>
        <v>0</v>
      </c>
      <c r="S212" s="242"/>
      <c r="T212" s="215">
        <f t="shared" si="42"/>
        <v>0</v>
      </c>
    </row>
    <row r="213" spans="1:20" ht="16.5" thickTop="1" thickBot="1" x14ac:dyDescent="0.3">
      <c r="A213" s="34"/>
      <c r="B213" s="323"/>
      <c r="C213" s="41"/>
      <c r="D213" s="248"/>
      <c r="E213" s="242"/>
      <c r="F213" s="242"/>
      <c r="G213" s="242"/>
      <c r="H213" s="248"/>
      <c r="I213" s="242"/>
      <c r="J213" s="242"/>
      <c r="K213" s="242"/>
      <c r="L213" s="242"/>
      <c r="M213" s="248"/>
      <c r="N213" s="242"/>
      <c r="O213" s="248"/>
      <c r="P213" s="249"/>
      <c r="Q213" s="242"/>
      <c r="R213" s="274">
        <f t="shared" si="41"/>
        <v>0</v>
      </c>
      <c r="S213" s="242"/>
      <c r="T213" s="215">
        <f t="shared" si="42"/>
        <v>0</v>
      </c>
    </row>
    <row r="214" spans="1:20" ht="16.5" thickTop="1" thickBot="1" x14ac:dyDescent="0.3">
      <c r="A214" s="34"/>
      <c r="B214" s="323"/>
      <c r="C214" s="41"/>
      <c r="D214" s="248"/>
      <c r="E214" s="242"/>
      <c r="F214" s="242"/>
      <c r="G214" s="242"/>
      <c r="H214" s="248"/>
      <c r="I214" s="242"/>
      <c r="J214" s="242"/>
      <c r="K214" s="242"/>
      <c r="L214" s="242"/>
      <c r="M214" s="248"/>
      <c r="N214" s="242"/>
      <c r="O214" s="248"/>
      <c r="P214" s="243"/>
      <c r="Q214" s="242"/>
      <c r="R214" s="274">
        <f t="shared" si="41"/>
        <v>0</v>
      </c>
      <c r="S214" s="242"/>
      <c r="T214" s="215">
        <f t="shared" si="42"/>
        <v>0</v>
      </c>
    </row>
    <row r="215" spans="1:20" ht="16.5" thickTop="1" thickBot="1" x14ac:dyDescent="0.3">
      <c r="A215" s="34"/>
      <c r="B215" s="323"/>
      <c r="C215" s="41"/>
      <c r="D215" s="248"/>
      <c r="E215" s="242"/>
      <c r="F215" s="242"/>
      <c r="G215" s="242"/>
      <c r="H215" s="248"/>
      <c r="I215" s="242"/>
      <c r="J215" s="242"/>
      <c r="K215" s="242"/>
      <c r="L215" s="242"/>
      <c r="M215" s="250"/>
      <c r="N215" s="242"/>
      <c r="O215" s="248"/>
      <c r="P215" s="251"/>
      <c r="Q215" s="242"/>
      <c r="R215" s="274">
        <f t="shared" si="41"/>
        <v>0</v>
      </c>
      <c r="S215" s="242"/>
      <c r="T215" s="215">
        <f t="shared" si="42"/>
        <v>0</v>
      </c>
    </row>
    <row r="216" spans="1:20" ht="16.5" thickTop="1" thickBot="1" x14ac:dyDescent="0.3">
      <c r="A216" s="34"/>
      <c r="B216" s="323"/>
      <c r="C216" s="41"/>
      <c r="D216" s="248"/>
      <c r="E216" s="242"/>
      <c r="F216" s="242"/>
      <c r="G216" s="242"/>
      <c r="H216" s="248"/>
      <c r="I216" s="242"/>
      <c r="J216" s="242"/>
      <c r="K216" s="242"/>
      <c r="L216" s="242"/>
      <c r="M216" s="248"/>
      <c r="N216" s="242"/>
      <c r="O216" s="248"/>
      <c r="P216" s="251"/>
      <c r="Q216" s="242"/>
      <c r="R216" s="274">
        <f t="shared" si="41"/>
        <v>0</v>
      </c>
      <c r="S216" s="242"/>
      <c r="T216" s="215">
        <f t="shared" si="42"/>
        <v>0</v>
      </c>
    </row>
    <row r="217" spans="1:20" ht="16.5" thickTop="1" thickBot="1" x14ac:dyDescent="0.3">
      <c r="A217" s="34"/>
      <c r="B217" s="325"/>
      <c r="C217" s="41"/>
      <c r="D217" s="248"/>
      <c r="E217" s="242"/>
      <c r="F217" s="242"/>
      <c r="G217" s="242"/>
      <c r="H217" s="248"/>
      <c r="I217" s="242"/>
      <c r="J217" s="242"/>
      <c r="K217" s="242"/>
      <c r="L217" s="242"/>
      <c r="M217" s="248"/>
      <c r="N217" s="242"/>
      <c r="O217" s="248"/>
      <c r="P217" s="251"/>
      <c r="Q217" s="242"/>
      <c r="R217" s="274">
        <f t="shared" si="41"/>
        <v>0</v>
      </c>
      <c r="S217" s="242"/>
      <c r="T217" s="215">
        <f t="shared" si="42"/>
        <v>0</v>
      </c>
    </row>
    <row r="218" spans="1:20" ht="16.5" thickTop="1" thickBot="1" x14ac:dyDescent="0.3">
      <c r="A218" s="34"/>
      <c r="B218" s="325"/>
      <c r="C218" s="41"/>
      <c r="D218" s="248"/>
      <c r="E218" s="242"/>
      <c r="F218" s="242"/>
      <c r="G218" s="242"/>
      <c r="H218" s="248"/>
      <c r="I218" s="242"/>
      <c r="J218" s="242"/>
      <c r="K218" s="242"/>
      <c r="L218" s="242"/>
      <c r="M218" s="248"/>
      <c r="N218" s="242"/>
      <c r="O218" s="248"/>
      <c r="P218" s="251"/>
      <c r="Q218" s="253"/>
      <c r="R218" s="274">
        <f t="shared" si="41"/>
        <v>0</v>
      </c>
      <c r="S218" s="242"/>
      <c r="T218" s="215">
        <f t="shared" si="42"/>
        <v>0</v>
      </c>
    </row>
    <row r="219" spans="1:20" ht="16.5" thickTop="1" thickBot="1" x14ac:dyDescent="0.3">
      <c r="A219" s="34"/>
      <c r="B219" s="323"/>
      <c r="C219" s="41"/>
      <c r="D219" s="248"/>
      <c r="E219" s="242"/>
      <c r="F219" s="242"/>
      <c r="G219" s="242"/>
      <c r="H219" s="248"/>
      <c r="I219" s="242"/>
      <c r="J219" s="242"/>
      <c r="K219" s="242"/>
      <c r="L219" s="242"/>
      <c r="M219" s="248"/>
      <c r="N219" s="242"/>
      <c r="O219" s="248"/>
      <c r="P219" s="251"/>
      <c r="Q219" s="242"/>
      <c r="R219" s="274">
        <f t="shared" si="41"/>
        <v>0</v>
      </c>
      <c r="S219" s="242"/>
      <c r="T219" s="215">
        <f t="shared" si="42"/>
        <v>0</v>
      </c>
    </row>
    <row r="220" spans="1:20" ht="16.5" thickTop="1" thickBot="1" x14ac:dyDescent="0.3">
      <c r="A220" s="34"/>
      <c r="B220" s="323"/>
      <c r="C220" s="41"/>
      <c r="D220" s="248"/>
      <c r="E220" s="242"/>
      <c r="F220" s="242"/>
      <c r="G220" s="242"/>
      <c r="H220" s="248"/>
      <c r="I220" s="242"/>
      <c r="J220" s="242"/>
      <c r="K220" s="242"/>
      <c r="L220" s="242"/>
      <c r="M220" s="248"/>
      <c r="N220" s="242"/>
      <c r="O220" s="248"/>
      <c r="P220" s="251"/>
      <c r="Q220" s="242"/>
      <c r="R220" s="274">
        <f t="shared" si="41"/>
        <v>0</v>
      </c>
      <c r="S220" s="242"/>
      <c r="T220" s="215">
        <f t="shared" si="42"/>
        <v>0</v>
      </c>
    </row>
    <row r="221" spans="1:20" ht="16.5" thickTop="1" thickBot="1" x14ac:dyDescent="0.3">
      <c r="A221" s="34"/>
      <c r="B221" s="323"/>
      <c r="C221" s="41"/>
      <c r="D221" s="248"/>
      <c r="E221" s="242"/>
      <c r="F221" s="242"/>
      <c r="G221" s="242"/>
      <c r="H221" s="248"/>
      <c r="I221" s="242"/>
      <c r="J221" s="242"/>
      <c r="K221" s="242"/>
      <c r="L221" s="242"/>
      <c r="M221" s="248"/>
      <c r="N221" s="242"/>
      <c r="O221" s="248"/>
      <c r="P221" s="251"/>
      <c r="Q221" s="242"/>
      <c r="R221" s="274">
        <f t="shared" si="41"/>
        <v>0</v>
      </c>
      <c r="S221" s="242"/>
      <c r="T221" s="215">
        <f t="shared" si="42"/>
        <v>0</v>
      </c>
    </row>
    <row r="222" spans="1:20" ht="16.5" thickTop="1" thickBot="1" x14ac:dyDescent="0.3">
      <c r="A222" s="34"/>
      <c r="B222" s="323"/>
      <c r="C222" s="41"/>
      <c r="D222" s="248"/>
      <c r="E222" s="242"/>
      <c r="F222" s="242"/>
      <c r="G222" s="242"/>
      <c r="H222" s="254"/>
      <c r="I222" s="242"/>
      <c r="J222" s="242"/>
      <c r="K222" s="242"/>
      <c r="L222" s="242"/>
      <c r="M222" s="248"/>
      <c r="N222" s="242"/>
      <c r="O222" s="248"/>
      <c r="P222" s="251"/>
      <c r="Q222" s="242"/>
      <c r="R222" s="274">
        <f t="shared" si="41"/>
        <v>0</v>
      </c>
      <c r="S222" s="242"/>
      <c r="T222" s="215">
        <f t="shared" si="42"/>
        <v>0</v>
      </c>
    </row>
    <row r="223" spans="1:20" ht="16.5" thickTop="1" thickBot="1" x14ac:dyDescent="0.3">
      <c r="A223" s="34"/>
      <c r="B223" s="325"/>
      <c r="C223" s="41"/>
      <c r="D223" s="248"/>
      <c r="E223" s="242"/>
      <c r="F223" s="242"/>
      <c r="G223" s="242"/>
      <c r="H223" s="248"/>
      <c r="I223" s="242"/>
      <c r="J223" s="242"/>
      <c r="K223" s="242"/>
      <c r="L223" s="242"/>
      <c r="M223" s="248"/>
      <c r="N223" s="242"/>
      <c r="O223" s="248"/>
      <c r="P223" s="251"/>
      <c r="Q223" s="242"/>
      <c r="R223" s="274">
        <f t="shared" si="41"/>
        <v>0</v>
      </c>
      <c r="S223" s="242"/>
      <c r="T223" s="215">
        <f t="shared" si="42"/>
        <v>0</v>
      </c>
    </row>
    <row r="224" spans="1:20" ht="16.5" thickTop="1" thickBot="1" x14ac:dyDescent="0.3">
      <c r="A224" s="34"/>
      <c r="B224" s="323"/>
      <c r="C224" s="42"/>
      <c r="D224" s="248"/>
      <c r="E224" s="242"/>
      <c r="F224" s="242"/>
      <c r="G224" s="242"/>
      <c r="H224" s="248"/>
      <c r="I224" s="242"/>
      <c r="J224" s="242"/>
      <c r="K224" s="242"/>
      <c r="L224" s="242"/>
      <c r="M224" s="248"/>
      <c r="N224" s="242"/>
      <c r="O224" s="248"/>
      <c r="P224" s="251"/>
      <c r="Q224" s="242"/>
      <c r="R224" s="274">
        <f t="shared" si="41"/>
        <v>0</v>
      </c>
      <c r="S224" s="242"/>
      <c r="T224" s="215">
        <f t="shared" si="42"/>
        <v>0</v>
      </c>
    </row>
    <row r="225" spans="1:20" ht="16.5" thickTop="1" thickBot="1" x14ac:dyDescent="0.3">
      <c r="A225" s="34"/>
      <c r="B225" s="323"/>
      <c r="C225" s="41"/>
      <c r="D225" s="248"/>
      <c r="E225" s="242"/>
      <c r="F225" s="242"/>
      <c r="G225" s="242"/>
      <c r="H225" s="248"/>
      <c r="I225" s="242"/>
      <c r="J225" s="242"/>
      <c r="K225" s="242"/>
      <c r="L225" s="242"/>
      <c r="M225" s="248"/>
      <c r="N225" s="242"/>
      <c r="O225" s="248"/>
      <c r="P225" s="251"/>
      <c r="Q225" s="242"/>
      <c r="R225" s="274">
        <f t="shared" si="41"/>
        <v>0</v>
      </c>
      <c r="S225" s="242"/>
      <c r="T225" s="215">
        <f t="shared" si="42"/>
        <v>0</v>
      </c>
    </row>
    <row r="226" spans="1:20" ht="16.5" thickTop="1" thickBot="1" x14ac:dyDescent="0.3">
      <c r="A226" s="34"/>
      <c r="B226" s="323"/>
      <c r="C226" s="41"/>
      <c r="D226" s="248"/>
      <c r="E226" s="242"/>
      <c r="F226" s="242"/>
      <c r="G226" s="242"/>
      <c r="H226" s="248"/>
      <c r="I226" s="242"/>
      <c r="J226" s="242"/>
      <c r="K226" s="242"/>
      <c r="L226" s="242"/>
      <c r="M226" s="248"/>
      <c r="N226" s="242"/>
      <c r="O226" s="248"/>
      <c r="P226" s="251"/>
      <c r="Q226" s="242"/>
      <c r="R226" s="274">
        <f t="shared" si="41"/>
        <v>0</v>
      </c>
      <c r="S226" s="242"/>
      <c r="T226" s="215">
        <f t="shared" si="42"/>
        <v>0</v>
      </c>
    </row>
    <row r="227" spans="1:20" ht="16.5" thickTop="1" thickBot="1" x14ac:dyDescent="0.3">
      <c r="A227" s="34"/>
      <c r="B227" s="323"/>
      <c r="C227" s="41"/>
      <c r="D227" s="248"/>
      <c r="E227" s="242"/>
      <c r="F227" s="242"/>
      <c r="G227" s="242"/>
      <c r="H227" s="248"/>
      <c r="I227" s="242"/>
      <c r="J227" s="242"/>
      <c r="K227" s="242"/>
      <c r="L227" s="257"/>
      <c r="M227" s="258"/>
      <c r="N227" s="242"/>
      <c r="O227" s="248"/>
      <c r="P227" s="251"/>
      <c r="Q227" s="242"/>
      <c r="R227" s="274">
        <f t="shared" si="41"/>
        <v>0</v>
      </c>
      <c r="S227" s="242"/>
      <c r="T227" s="215">
        <f t="shared" si="42"/>
        <v>0</v>
      </c>
    </row>
    <row r="228" spans="1:20" ht="16.5" thickTop="1" thickBot="1" x14ac:dyDescent="0.3">
      <c r="A228" s="34"/>
      <c r="B228" s="323"/>
      <c r="C228" s="41"/>
      <c r="D228" s="248"/>
      <c r="E228" s="242"/>
      <c r="F228" s="242"/>
      <c r="G228" s="242"/>
      <c r="H228" s="248"/>
      <c r="I228" s="242"/>
      <c r="J228" s="242"/>
      <c r="K228" s="242"/>
      <c r="L228" s="242"/>
      <c r="M228" s="248"/>
      <c r="N228" s="242"/>
      <c r="O228" s="248"/>
      <c r="P228" s="249"/>
      <c r="Q228" s="242"/>
      <c r="R228" s="274">
        <f t="shared" si="41"/>
        <v>0</v>
      </c>
      <c r="S228" s="242"/>
      <c r="T228" s="215">
        <f t="shared" si="42"/>
        <v>0</v>
      </c>
    </row>
    <row r="229" spans="1:20" ht="16.5" thickTop="1" thickBot="1" x14ac:dyDescent="0.3">
      <c r="A229" s="43"/>
      <c r="B229" s="326"/>
      <c r="C229" s="44"/>
      <c r="D229" s="268"/>
      <c r="E229" s="269"/>
      <c r="F229" s="269"/>
      <c r="G229" s="269"/>
      <c r="H229" s="268"/>
      <c r="I229" s="269"/>
      <c r="J229" s="269"/>
      <c r="K229" s="268"/>
      <c r="L229" s="269"/>
      <c r="M229" s="270"/>
      <c r="N229" s="230"/>
      <c r="O229" s="259"/>
      <c r="P229" s="271"/>
      <c r="Q229" s="230"/>
      <c r="R229" s="274">
        <f t="shared" si="41"/>
        <v>0</v>
      </c>
      <c r="S229" s="272"/>
      <c r="T229" s="215">
        <f t="shared" si="42"/>
        <v>0</v>
      </c>
    </row>
    <row r="230" spans="1:20" ht="16.5" thickTop="1" thickBot="1" x14ac:dyDescent="0.3">
      <c r="A230" s="130"/>
      <c r="B230" s="131" t="s">
        <v>198</v>
      </c>
      <c r="C230" s="132"/>
      <c r="D230" s="273">
        <f t="shared" ref="D230:F230" si="45">SUM(D204:D229)</f>
        <v>0</v>
      </c>
      <c r="E230" s="273">
        <f t="shared" si="45"/>
        <v>0</v>
      </c>
      <c r="F230" s="273">
        <f t="shared" si="45"/>
        <v>0</v>
      </c>
      <c r="G230" s="273">
        <f>SUM(G204:G229)</f>
        <v>0</v>
      </c>
      <c r="H230" s="273">
        <f t="shared" ref="H230:Q230" si="46">SUM(H204:H229)</f>
        <v>0</v>
      </c>
      <c r="I230" s="273">
        <f t="shared" si="46"/>
        <v>0</v>
      </c>
      <c r="J230" s="273">
        <f t="shared" si="46"/>
        <v>0</v>
      </c>
      <c r="K230" s="273">
        <f t="shared" si="46"/>
        <v>0</v>
      </c>
      <c r="L230" s="273">
        <f t="shared" si="46"/>
        <v>0</v>
      </c>
      <c r="M230" s="261">
        <f t="shared" si="46"/>
        <v>0</v>
      </c>
      <c r="N230" s="261">
        <f t="shared" si="46"/>
        <v>0</v>
      </c>
      <c r="O230" s="261">
        <f t="shared" si="46"/>
        <v>0</v>
      </c>
      <c r="P230" s="261">
        <f t="shared" si="46"/>
        <v>0</v>
      </c>
      <c r="Q230" s="261">
        <f t="shared" si="46"/>
        <v>0</v>
      </c>
      <c r="R230" s="215">
        <f>SUM(R204:R229)</f>
        <v>0</v>
      </c>
      <c r="S230" s="262"/>
      <c r="T230" s="215">
        <f>SUM(T204:T229)</f>
        <v>0</v>
      </c>
    </row>
    <row r="231" spans="1:20" ht="15.75" thickTop="1" x14ac:dyDescent="0.25">
      <c r="P231" s="133"/>
      <c r="S231" s="135"/>
    </row>
    <row r="232" spans="1:20" x14ac:dyDescent="0.25">
      <c r="A232" s="134"/>
      <c r="B232" s="17"/>
      <c r="N232" s="2" t="s">
        <v>172</v>
      </c>
      <c r="P232" s="47"/>
      <c r="Q232" s="105" t="s">
        <v>173</v>
      </c>
      <c r="R232" s="106">
        <f ca="1">TODAY()</f>
        <v>45656</v>
      </c>
      <c r="S232" s="135"/>
    </row>
    <row r="233" spans="1:20" x14ac:dyDescent="0.25">
      <c r="A233" s="134"/>
      <c r="B233" s="4" t="str">
        <f>+$B$35</f>
        <v>Remember to complete the cheque stubbs when writing the cheque. Refer to cheque stubbs when completing this page</v>
      </c>
      <c r="P233" s="47"/>
      <c r="S233" s="135"/>
    </row>
    <row r="234" spans="1:20" x14ac:dyDescent="0.25">
      <c r="A234" s="134"/>
      <c r="B234" s="4" t="str">
        <f>+B$36</f>
        <v>Enter payments made in appropriate analysis column in cheque number order. Details in column 13 should compare with cheque book stubbs and bank statement</v>
      </c>
      <c r="P234" s="47"/>
      <c r="S234" s="135"/>
    </row>
    <row r="235" spans="1:20" x14ac:dyDescent="0.25">
      <c r="B235" s="4" t="str">
        <f>+B$37</f>
        <v xml:space="preserve">  * All Column totals are automatically carried forward.</v>
      </c>
      <c r="R235" s="128" t="s">
        <v>184</v>
      </c>
      <c r="S235" s="135"/>
    </row>
    <row r="236" spans="1:20" ht="15.75" thickBot="1" x14ac:dyDescent="0.3">
      <c r="P236" s="129"/>
      <c r="Q236" s="129"/>
      <c r="R236" s="129"/>
      <c r="S236" s="135"/>
    </row>
    <row r="237" spans="1:20" ht="16.5" thickTop="1" thickBot="1" x14ac:dyDescent="0.3">
      <c r="A237" s="136"/>
      <c r="B237" s="137" t="s">
        <v>178</v>
      </c>
      <c r="C237" s="138"/>
      <c r="D237" s="263">
        <f>+D230</f>
        <v>0</v>
      </c>
      <c r="E237" s="263">
        <f>+E230</f>
        <v>0</v>
      </c>
      <c r="F237" s="263">
        <f>+F230</f>
        <v>0</v>
      </c>
      <c r="G237" s="263">
        <f>+G230</f>
        <v>0</v>
      </c>
      <c r="H237" s="263">
        <f t="shared" ref="H237:R237" si="47">+H230</f>
        <v>0</v>
      </c>
      <c r="I237" s="263">
        <f t="shared" si="47"/>
        <v>0</v>
      </c>
      <c r="J237" s="263">
        <f t="shared" si="47"/>
        <v>0</v>
      </c>
      <c r="K237" s="263">
        <f t="shared" si="47"/>
        <v>0</v>
      </c>
      <c r="L237" s="263">
        <f t="shared" si="47"/>
        <v>0</v>
      </c>
      <c r="M237" s="263">
        <f t="shared" si="47"/>
        <v>0</v>
      </c>
      <c r="N237" s="263">
        <f t="shared" si="47"/>
        <v>0</v>
      </c>
      <c r="O237" s="263">
        <f t="shared" si="47"/>
        <v>0</v>
      </c>
      <c r="P237" s="263">
        <f t="shared" si="47"/>
        <v>0</v>
      </c>
      <c r="Q237" s="263">
        <f t="shared" si="47"/>
        <v>0</v>
      </c>
      <c r="R237" s="263">
        <f t="shared" si="47"/>
        <v>0</v>
      </c>
      <c r="S237" s="264"/>
      <c r="T237" s="215">
        <f>+T230</f>
        <v>0</v>
      </c>
    </row>
    <row r="238" spans="1:20" ht="16.5" thickTop="1" thickBot="1" x14ac:dyDescent="0.3">
      <c r="A238" s="34"/>
      <c r="B238" s="312"/>
      <c r="C238" s="41"/>
      <c r="D238" s="248"/>
      <c r="E238" s="242"/>
      <c r="F238" s="242"/>
      <c r="G238" s="242"/>
      <c r="H238" s="248"/>
      <c r="I238" s="242"/>
      <c r="J238" s="242"/>
      <c r="K238" s="242"/>
      <c r="L238" s="242"/>
      <c r="M238" s="248"/>
      <c r="N238" s="242"/>
      <c r="O238" s="242"/>
      <c r="P238" s="242"/>
      <c r="Q238" s="242"/>
      <c r="R238" s="274">
        <f t="shared" ref="R238:R262" si="48">SUM(D238:Q238)</f>
        <v>0</v>
      </c>
      <c r="S238" s="242"/>
      <c r="T238" s="215">
        <f t="shared" ref="T238:T262" si="49">IF(S238="",R238,"")</f>
        <v>0</v>
      </c>
    </row>
    <row r="239" spans="1:20" ht="16.5" thickTop="1" thickBot="1" x14ac:dyDescent="0.3">
      <c r="A239" s="34"/>
      <c r="B239" s="312"/>
      <c r="C239" s="41"/>
      <c r="D239" s="248"/>
      <c r="E239" s="242"/>
      <c r="F239" s="242"/>
      <c r="G239" s="242"/>
      <c r="H239" s="248"/>
      <c r="I239" s="242"/>
      <c r="J239" s="242"/>
      <c r="K239" s="242"/>
      <c r="L239" s="242"/>
      <c r="M239" s="248"/>
      <c r="N239" s="242"/>
      <c r="O239" s="242"/>
      <c r="P239" s="248"/>
      <c r="Q239" s="242"/>
      <c r="R239" s="274">
        <f t="shared" si="48"/>
        <v>0</v>
      </c>
      <c r="S239" s="242"/>
      <c r="T239" s="215">
        <f t="shared" si="49"/>
        <v>0</v>
      </c>
    </row>
    <row r="240" spans="1:20" ht="16.5" thickTop="1" thickBot="1" x14ac:dyDescent="0.3">
      <c r="A240" s="34"/>
      <c r="B240" s="312"/>
      <c r="C240" s="41"/>
      <c r="D240" s="248"/>
      <c r="E240" s="242"/>
      <c r="F240" s="242"/>
      <c r="G240" s="242"/>
      <c r="H240" s="248"/>
      <c r="I240" s="242"/>
      <c r="J240" s="242"/>
      <c r="K240" s="242"/>
      <c r="L240" s="242"/>
      <c r="M240" s="248"/>
      <c r="N240" s="242"/>
      <c r="O240" s="242"/>
      <c r="P240" s="248"/>
      <c r="Q240" s="242"/>
      <c r="R240" s="274">
        <f t="shared" ref="R240:R242" si="50">SUM(D240:Q240)</f>
        <v>0</v>
      </c>
      <c r="S240" s="242"/>
      <c r="T240" s="215">
        <f t="shared" ref="T240:T242" si="51">IF(S240="",R240,"")</f>
        <v>0</v>
      </c>
    </row>
    <row r="241" spans="1:20" ht="16.5" thickTop="1" thickBot="1" x14ac:dyDescent="0.3">
      <c r="A241" s="34"/>
      <c r="B241" s="312"/>
      <c r="C241" s="41"/>
      <c r="D241" s="248"/>
      <c r="E241" s="242"/>
      <c r="F241" s="242"/>
      <c r="G241" s="242"/>
      <c r="H241" s="248"/>
      <c r="I241" s="242"/>
      <c r="J241" s="242"/>
      <c r="K241" s="242"/>
      <c r="L241" s="242"/>
      <c r="M241" s="248"/>
      <c r="N241" s="242"/>
      <c r="O241" s="242"/>
      <c r="P241" s="248"/>
      <c r="Q241" s="242"/>
      <c r="R241" s="274">
        <f t="shared" si="50"/>
        <v>0</v>
      </c>
      <c r="S241" s="242"/>
      <c r="T241" s="215">
        <f t="shared" si="51"/>
        <v>0</v>
      </c>
    </row>
    <row r="242" spans="1:20" ht="16.5" thickTop="1" thickBot="1" x14ac:dyDescent="0.3">
      <c r="A242" s="34"/>
      <c r="B242" s="312"/>
      <c r="C242" s="41"/>
      <c r="D242" s="248"/>
      <c r="E242" s="242"/>
      <c r="F242" s="242"/>
      <c r="G242" s="242"/>
      <c r="H242" s="248"/>
      <c r="I242" s="242"/>
      <c r="J242" s="242"/>
      <c r="K242" s="242"/>
      <c r="L242" s="242"/>
      <c r="M242" s="248"/>
      <c r="N242" s="242"/>
      <c r="O242" s="242"/>
      <c r="P242" s="248"/>
      <c r="Q242" s="242"/>
      <c r="R242" s="274">
        <f t="shared" si="50"/>
        <v>0</v>
      </c>
      <c r="S242" s="242"/>
      <c r="T242" s="215">
        <f t="shared" si="51"/>
        <v>0</v>
      </c>
    </row>
    <row r="243" spans="1:20" ht="16.5" thickTop="1" thickBot="1" x14ac:dyDescent="0.3">
      <c r="A243" s="34"/>
      <c r="B243" s="312"/>
      <c r="C243" s="41"/>
      <c r="D243" s="248"/>
      <c r="E243" s="242"/>
      <c r="F243" s="242"/>
      <c r="G243" s="242"/>
      <c r="H243" s="248"/>
      <c r="I243" s="242"/>
      <c r="J243" s="242"/>
      <c r="K243" s="242"/>
      <c r="L243" s="242"/>
      <c r="M243" s="248"/>
      <c r="N243" s="242"/>
      <c r="O243" s="242"/>
      <c r="P243" s="248"/>
      <c r="Q243" s="242"/>
      <c r="R243" s="274">
        <f t="shared" si="48"/>
        <v>0</v>
      </c>
      <c r="S243" s="242"/>
      <c r="T243" s="215">
        <f t="shared" si="49"/>
        <v>0</v>
      </c>
    </row>
    <row r="244" spans="1:20" ht="16.5" thickTop="1" thickBot="1" x14ac:dyDescent="0.3">
      <c r="A244" s="34"/>
      <c r="B244" s="312"/>
      <c r="C244" s="41"/>
      <c r="D244" s="248"/>
      <c r="E244" s="242"/>
      <c r="F244" s="242"/>
      <c r="G244" s="242"/>
      <c r="H244" s="248"/>
      <c r="I244" s="242"/>
      <c r="J244" s="242"/>
      <c r="K244" s="242"/>
      <c r="L244" s="242"/>
      <c r="M244" s="248"/>
      <c r="N244" s="242"/>
      <c r="O244" s="242"/>
      <c r="P244" s="248"/>
      <c r="Q244" s="242"/>
      <c r="R244" s="274">
        <f t="shared" si="48"/>
        <v>0</v>
      </c>
      <c r="S244" s="242"/>
      <c r="T244" s="215">
        <f t="shared" si="49"/>
        <v>0</v>
      </c>
    </row>
    <row r="245" spans="1:20" ht="16.5" thickTop="1" thickBot="1" x14ac:dyDescent="0.3">
      <c r="A245" s="34"/>
      <c r="B245" s="312"/>
      <c r="C245" s="41"/>
      <c r="D245" s="248"/>
      <c r="E245" s="242"/>
      <c r="F245" s="242"/>
      <c r="G245" s="242"/>
      <c r="H245" s="248"/>
      <c r="I245" s="242"/>
      <c r="J245" s="242"/>
      <c r="K245" s="242"/>
      <c r="L245" s="242"/>
      <c r="M245" s="248"/>
      <c r="N245" s="242"/>
      <c r="O245" s="242"/>
      <c r="P245" s="248"/>
      <c r="Q245" s="242"/>
      <c r="R245" s="274">
        <f t="shared" si="48"/>
        <v>0</v>
      </c>
      <c r="S245" s="242"/>
      <c r="T245" s="215">
        <f t="shared" si="49"/>
        <v>0</v>
      </c>
    </row>
    <row r="246" spans="1:20" ht="16.5" thickTop="1" thickBot="1" x14ac:dyDescent="0.3">
      <c r="A246" s="34"/>
      <c r="B246" s="312"/>
      <c r="C246" s="41"/>
      <c r="D246" s="248"/>
      <c r="E246" s="242"/>
      <c r="F246" s="242"/>
      <c r="G246" s="242"/>
      <c r="H246" s="248"/>
      <c r="I246" s="242"/>
      <c r="J246" s="242"/>
      <c r="K246" s="242"/>
      <c r="L246" s="242"/>
      <c r="M246" s="248"/>
      <c r="N246" s="242"/>
      <c r="O246" s="242"/>
      <c r="P246" s="248"/>
      <c r="Q246" s="242"/>
      <c r="R246" s="274">
        <f t="shared" si="48"/>
        <v>0</v>
      </c>
      <c r="S246" s="242"/>
      <c r="T246" s="215">
        <f t="shared" si="49"/>
        <v>0</v>
      </c>
    </row>
    <row r="247" spans="1:20" ht="16.5" thickTop="1" thickBot="1" x14ac:dyDescent="0.3">
      <c r="A247" s="34"/>
      <c r="B247" s="312"/>
      <c r="C247" s="41"/>
      <c r="D247" s="248"/>
      <c r="E247" s="242"/>
      <c r="F247" s="242"/>
      <c r="G247" s="242"/>
      <c r="H247" s="248"/>
      <c r="I247" s="242"/>
      <c r="J247" s="242"/>
      <c r="K247" s="242"/>
      <c r="L247" s="242"/>
      <c r="M247" s="248"/>
      <c r="N247" s="242"/>
      <c r="O247" s="242"/>
      <c r="P247" s="248"/>
      <c r="Q247" s="242"/>
      <c r="R247" s="274">
        <f t="shared" si="48"/>
        <v>0</v>
      </c>
      <c r="S247" s="242"/>
      <c r="T247" s="215">
        <f t="shared" si="49"/>
        <v>0</v>
      </c>
    </row>
    <row r="248" spans="1:20" ht="16.5" thickTop="1" thickBot="1" x14ac:dyDescent="0.3">
      <c r="A248" s="34"/>
      <c r="B248" s="312"/>
      <c r="C248" s="41"/>
      <c r="D248" s="248"/>
      <c r="E248" s="242"/>
      <c r="F248" s="242"/>
      <c r="G248" s="242"/>
      <c r="H248" s="248"/>
      <c r="I248" s="242"/>
      <c r="J248" s="242"/>
      <c r="K248" s="242"/>
      <c r="L248" s="242"/>
      <c r="M248" s="248"/>
      <c r="N248" s="242"/>
      <c r="O248" s="242"/>
      <c r="P248" s="248"/>
      <c r="Q248" s="242"/>
      <c r="R248" s="274">
        <f t="shared" si="48"/>
        <v>0</v>
      </c>
      <c r="S248" s="242"/>
      <c r="T248" s="215">
        <f t="shared" si="49"/>
        <v>0</v>
      </c>
    </row>
    <row r="249" spans="1:20" ht="16.5" thickTop="1" thickBot="1" x14ac:dyDescent="0.3">
      <c r="A249" s="34"/>
      <c r="B249" s="312"/>
      <c r="C249" s="41"/>
      <c r="D249" s="248"/>
      <c r="E249" s="242"/>
      <c r="F249" s="242"/>
      <c r="G249" s="242"/>
      <c r="H249" s="248"/>
      <c r="I249" s="242"/>
      <c r="J249" s="242"/>
      <c r="K249" s="242"/>
      <c r="L249" s="242"/>
      <c r="M249" s="248"/>
      <c r="N249" s="242"/>
      <c r="O249" s="242"/>
      <c r="P249" s="248"/>
      <c r="Q249" s="242"/>
      <c r="R249" s="274">
        <f t="shared" si="48"/>
        <v>0</v>
      </c>
      <c r="S249" s="242"/>
      <c r="T249" s="215">
        <f t="shared" si="49"/>
        <v>0</v>
      </c>
    </row>
    <row r="250" spans="1:20" ht="16.5" thickTop="1" thickBot="1" x14ac:dyDescent="0.3">
      <c r="A250" s="34"/>
      <c r="B250" s="312"/>
      <c r="C250" s="41"/>
      <c r="D250" s="248"/>
      <c r="E250" s="242"/>
      <c r="F250" s="242"/>
      <c r="G250" s="242"/>
      <c r="H250" s="248"/>
      <c r="I250" s="242"/>
      <c r="J250" s="242"/>
      <c r="K250" s="242"/>
      <c r="L250" s="242"/>
      <c r="M250" s="248"/>
      <c r="N250" s="242"/>
      <c r="O250" s="242"/>
      <c r="P250" s="248"/>
      <c r="Q250" s="242"/>
      <c r="R250" s="274">
        <f t="shared" si="48"/>
        <v>0</v>
      </c>
      <c r="S250" s="242"/>
      <c r="T250" s="215">
        <f t="shared" si="49"/>
        <v>0</v>
      </c>
    </row>
    <row r="251" spans="1:20" ht="16.5" thickTop="1" thickBot="1" x14ac:dyDescent="0.3">
      <c r="A251" s="34"/>
      <c r="B251" s="325"/>
      <c r="C251" s="41"/>
      <c r="D251" s="248"/>
      <c r="E251" s="242"/>
      <c r="F251" s="242"/>
      <c r="G251" s="242"/>
      <c r="H251" s="248"/>
      <c r="I251" s="242"/>
      <c r="J251" s="242"/>
      <c r="K251" s="242"/>
      <c r="L251" s="242"/>
      <c r="M251" s="248"/>
      <c r="N251" s="242"/>
      <c r="O251" s="248"/>
      <c r="P251" s="251"/>
      <c r="Q251" s="253"/>
      <c r="R251" s="274">
        <f t="shared" si="48"/>
        <v>0</v>
      </c>
      <c r="S251" s="242"/>
      <c r="T251" s="215">
        <f t="shared" si="49"/>
        <v>0</v>
      </c>
    </row>
    <row r="252" spans="1:20" ht="16.5" thickTop="1" thickBot="1" x14ac:dyDescent="0.3">
      <c r="A252" s="34"/>
      <c r="B252" s="323"/>
      <c r="C252" s="41"/>
      <c r="D252" s="248"/>
      <c r="E252" s="242"/>
      <c r="F252" s="242"/>
      <c r="G252" s="242"/>
      <c r="H252" s="248"/>
      <c r="I252" s="242"/>
      <c r="J252" s="242"/>
      <c r="K252" s="242"/>
      <c r="L252" s="242"/>
      <c r="M252" s="248"/>
      <c r="N252" s="242"/>
      <c r="O252" s="248"/>
      <c r="P252" s="251"/>
      <c r="Q252" s="242"/>
      <c r="R252" s="274">
        <f t="shared" si="48"/>
        <v>0</v>
      </c>
      <c r="S252" s="242"/>
      <c r="T252" s="215">
        <f t="shared" si="49"/>
        <v>0</v>
      </c>
    </row>
    <row r="253" spans="1:20" ht="16.5" thickTop="1" thickBot="1" x14ac:dyDescent="0.3">
      <c r="A253" s="34"/>
      <c r="B253" s="323"/>
      <c r="C253" s="41"/>
      <c r="D253" s="248"/>
      <c r="E253" s="242"/>
      <c r="F253" s="242"/>
      <c r="G253" s="242"/>
      <c r="H253" s="248"/>
      <c r="I253" s="242"/>
      <c r="J253" s="242"/>
      <c r="K253" s="242"/>
      <c r="L253" s="242"/>
      <c r="M253" s="248"/>
      <c r="N253" s="242"/>
      <c r="O253" s="248"/>
      <c r="P253" s="251"/>
      <c r="Q253" s="242"/>
      <c r="R253" s="274">
        <f t="shared" si="48"/>
        <v>0</v>
      </c>
      <c r="S253" s="242"/>
      <c r="T253" s="215">
        <f t="shared" si="49"/>
        <v>0</v>
      </c>
    </row>
    <row r="254" spans="1:20" ht="16.5" thickTop="1" thickBot="1" x14ac:dyDescent="0.3">
      <c r="A254" s="34"/>
      <c r="B254" s="323"/>
      <c r="C254" s="41"/>
      <c r="D254" s="248"/>
      <c r="E254" s="242"/>
      <c r="F254" s="242"/>
      <c r="G254" s="242"/>
      <c r="H254" s="248"/>
      <c r="I254" s="242"/>
      <c r="J254" s="242"/>
      <c r="K254" s="242"/>
      <c r="L254" s="242"/>
      <c r="M254" s="248"/>
      <c r="N254" s="242"/>
      <c r="O254" s="248"/>
      <c r="P254" s="251"/>
      <c r="Q254" s="242"/>
      <c r="R254" s="274">
        <f t="shared" si="48"/>
        <v>0</v>
      </c>
      <c r="S254" s="242"/>
      <c r="T254" s="215">
        <f t="shared" si="49"/>
        <v>0</v>
      </c>
    </row>
    <row r="255" spans="1:20" ht="16.5" thickTop="1" thickBot="1" x14ac:dyDescent="0.3">
      <c r="A255" s="34"/>
      <c r="B255" s="323"/>
      <c r="C255" s="41"/>
      <c r="D255" s="248"/>
      <c r="E255" s="242"/>
      <c r="F255" s="242"/>
      <c r="G255" s="242"/>
      <c r="H255" s="254"/>
      <c r="I255" s="242"/>
      <c r="J255" s="242"/>
      <c r="K255" s="242"/>
      <c r="L255" s="242"/>
      <c r="M255" s="248"/>
      <c r="N255" s="242"/>
      <c r="O255" s="248"/>
      <c r="P255" s="251"/>
      <c r="Q255" s="242"/>
      <c r="R255" s="274">
        <f t="shared" si="48"/>
        <v>0</v>
      </c>
      <c r="S255" s="242"/>
      <c r="T255" s="215">
        <f t="shared" si="49"/>
        <v>0</v>
      </c>
    </row>
    <row r="256" spans="1:20" ht="16.5" thickTop="1" thickBot="1" x14ac:dyDescent="0.3">
      <c r="A256" s="34"/>
      <c r="B256" s="325"/>
      <c r="C256" s="41"/>
      <c r="D256" s="248"/>
      <c r="E256" s="242"/>
      <c r="F256" s="242"/>
      <c r="G256" s="242"/>
      <c r="H256" s="248"/>
      <c r="I256" s="242"/>
      <c r="J256" s="242"/>
      <c r="K256" s="242"/>
      <c r="L256" s="242"/>
      <c r="M256" s="248"/>
      <c r="N256" s="242"/>
      <c r="O256" s="248"/>
      <c r="P256" s="251"/>
      <c r="Q256" s="242"/>
      <c r="R256" s="274">
        <f t="shared" si="48"/>
        <v>0</v>
      </c>
      <c r="S256" s="242"/>
      <c r="T256" s="215">
        <f t="shared" si="49"/>
        <v>0</v>
      </c>
    </row>
    <row r="257" spans="1:20" ht="16.5" thickTop="1" thickBot="1" x14ac:dyDescent="0.3">
      <c r="A257" s="34"/>
      <c r="B257" s="323"/>
      <c r="C257" s="42"/>
      <c r="D257" s="248"/>
      <c r="E257" s="242"/>
      <c r="F257" s="242"/>
      <c r="G257" s="242"/>
      <c r="H257" s="248"/>
      <c r="I257" s="242"/>
      <c r="J257" s="242"/>
      <c r="K257" s="242"/>
      <c r="L257" s="242"/>
      <c r="M257" s="248"/>
      <c r="N257" s="242"/>
      <c r="O257" s="248"/>
      <c r="P257" s="251"/>
      <c r="Q257" s="242"/>
      <c r="R257" s="274">
        <f t="shared" si="48"/>
        <v>0</v>
      </c>
      <c r="S257" s="242"/>
      <c r="T257" s="215">
        <f t="shared" si="49"/>
        <v>0</v>
      </c>
    </row>
    <row r="258" spans="1:20" ht="16.5" thickTop="1" thickBot="1" x14ac:dyDescent="0.3">
      <c r="A258" s="34"/>
      <c r="B258" s="323"/>
      <c r="C258" s="41"/>
      <c r="D258" s="248"/>
      <c r="E258" s="242"/>
      <c r="F258" s="242"/>
      <c r="G258" s="242"/>
      <c r="H258" s="248"/>
      <c r="I258" s="242"/>
      <c r="J258" s="242"/>
      <c r="K258" s="242"/>
      <c r="L258" s="242"/>
      <c r="M258" s="248"/>
      <c r="N258" s="242"/>
      <c r="O258" s="248"/>
      <c r="P258" s="251"/>
      <c r="Q258" s="242"/>
      <c r="R258" s="274">
        <f t="shared" si="48"/>
        <v>0</v>
      </c>
      <c r="S258" s="242"/>
      <c r="T258" s="215">
        <f t="shared" si="49"/>
        <v>0</v>
      </c>
    </row>
    <row r="259" spans="1:20" ht="16.5" thickTop="1" thickBot="1" x14ac:dyDescent="0.3">
      <c r="A259" s="34"/>
      <c r="B259" s="323"/>
      <c r="C259" s="41"/>
      <c r="D259" s="248"/>
      <c r="E259" s="242"/>
      <c r="F259" s="242"/>
      <c r="G259" s="242"/>
      <c r="H259" s="248"/>
      <c r="I259" s="242"/>
      <c r="J259" s="242"/>
      <c r="K259" s="242"/>
      <c r="L259" s="242"/>
      <c r="M259" s="248"/>
      <c r="N259" s="242"/>
      <c r="O259" s="248"/>
      <c r="P259" s="251"/>
      <c r="Q259" s="242"/>
      <c r="R259" s="274">
        <f t="shared" si="48"/>
        <v>0</v>
      </c>
      <c r="S259" s="242"/>
      <c r="T259" s="215">
        <f t="shared" si="49"/>
        <v>0</v>
      </c>
    </row>
    <row r="260" spans="1:20" ht="16.5" thickTop="1" thickBot="1" x14ac:dyDescent="0.3">
      <c r="A260" s="34"/>
      <c r="B260" s="323"/>
      <c r="C260" s="41"/>
      <c r="D260" s="248"/>
      <c r="E260" s="242"/>
      <c r="F260" s="242"/>
      <c r="G260" s="242"/>
      <c r="H260" s="248"/>
      <c r="I260" s="242"/>
      <c r="J260" s="242"/>
      <c r="K260" s="242"/>
      <c r="L260" s="257"/>
      <c r="M260" s="258"/>
      <c r="N260" s="242"/>
      <c r="O260" s="248"/>
      <c r="P260" s="251"/>
      <c r="Q260" s="242"/>
      <c r="R260" s="274">
        <f t="shared" si="48"/>
        <v>0</v>
      </c>
      <c r="S260" s="242"/>
      <c r="T260" s="215">
        <f t="shared" si="49"/>
        <v>0</v>
      </c>
    </row>
    <row r="261" spans="1:20" ht="16.5" thickTop="1" thickBot="1" x14ac:dyDescent="0.3">
      <c r="A261" s="34"/>
      <c r="B261" s="323"/>
      <c r="C261" s="41"/>
      <c r="D261" s="248"/>
      <c r="E261" s="242"/>
      <c r="F261" s="242"/>
      <c r="G261" s="242"/>
      <c r="H261" s="248"/>
      <c r="I261" s="242"/>
      <c r="J261" s="242"/>
      <c r="K261" s="242"/>
      <c r="L261" s="242"/>
      <c r="M261" s="248"/>
      <c r="N261" s="242"/>
      <c r="O261" s="248"/>
      <c r="P261" s="249"/>
      <c r="Q261" s="242"/>
      <c r="R261" s="274">
        <f t="shared" si="48"/>
        <v>0</v>
      </c>
      <c r="S261" s="242"/>
      <c r="T261" s="215">
        <f t="shared" si="49"/>
        <v>0</v>
      </c>
    </row>
    <row r="262" spans="1:20" ht="16.5" thickTop="1" thickBot="1" x14ac:dyDescent="0.3">
      <c r="A262" s="43"/>
      <c r="B262" s="326"/>
      <c r="C262" s="44"/>
      <c r="D262" s="268"/>
      <c r="E262" s="269"/>
      <c r="F262" s="269"/>
      <c r="G262" s="269"/>
      <c r="H262" s="268"/>
      <c r="I262" s="269"/>
      <c r="J262" s="269"/>
      <c r="K262" s="268"/>
      <c r="L262" s="269"/>
      <c r="M262" s="270"/>
      <c r="N262" s="230"/>
      <c r="O262" s="259"/>
      <c r="P262" s="271"/>
      <c r="Q262" s="230"/>
      <c r="R262" s="274">
        <f t="shared" si="48"/>
        <v>0</v>
      </c>
      <c r="S262" s="272"/>
      <c r="T262" s="215">
        <f t="shared" si="49"/>
        <v>0</v>
      </c>
    </row>
    <row r="263" spans="1:20" ht="16.5" thickTop="1" thickBot="1" x14ac:dyDescent="0.3">
      <c r="A263" s="130"/>
      <c r="B263" s="131" t="s">
        <v>198</v>
      </c>
      <c r="C263" s="132"/>
      <c r="D263" s="273">
        <f t="shared" ref="D263:F263" si="52">SUM(D237:D262)</f>
        <v>0</v>
      </c>
      <c r="E263" s="273">
        <f t="shared" si="52"/>
        <v>0</v>
      </c>
      <c r="F263" s="273">
        <f t="shared" si="52"/>
        <v>0</v>
      </c>
      <c r="G263" s="273">
        <f>SUM(G237:G262)</f>
        <v>0</v>
      </c>
      <c r="H263" s="273">
        <f t="shared" ref="H263:Q263" si="53">SUM(H237:H262)</f>
        <v>0</v>
      </c>
      <c r="I263" s="273">
        <f t="shared" si="53"/>
        <v>0</v>
      </c>
      <c r="J263" s="273">
        <f t="shared" si="53"/>
        <v>0</v>
      </c>
      <c r="K263" s="273">
        <f t="shared" si="53"/>
        <v>0</v>
      </c>
      <c r="L263" s="273">
        <f t="shared" si="53"/>
        <v>0</v>
      </c>
      <c r="M263" s="261">
        <f t="shared" si="53"/>
        <v>0</v>
      </c>
      <c r="N263" s="261">
        <f t="shared" si="53"/>
        <v>0</v>
      </c>
      <c r="O263" s="261">
        <f t="shared" si="53"/>
        <v>0</v>
      </c>
      <c r="P263" s="261">
        <f t="shared" si="53"/>
        <v>0</v>
      </c>
      <c r="Q263" s="261">
        <f t="shared" si="53"/>
        <v>0</v>
      </c>
      <c r="R263" s="215">
        <f>SUM(R237:R262)</f>
        <v>0</v>
      </c>
      <c r="S263" s="262"/>
      <c r="T263" s="215">
        <f>SUM(T237:T262)</f>
        <v>0</v>
      </c>
    </row>
    <row r="264" spans="1:20" ht="15.75" thickTop="1" x14ac:dyDescent="0.25">
      <c r="P264" s="133"/>
      <c r="S264" s="135"/>
    </row>
    <row r="265" spans="1:20" x14ac:dyDescent="0.25">
      <c r="A265" s="134"/>
      <c r="B265" s="17"/>
      <c r="N265" s="2" t="s">
        <v>172</v>
      </c>
      <c r="P265" s="47"/>
      <c r="Q265" s="105" t="s">
        <v>173</v>
      </c>
      <c r="R265" s="106">
        <f ca="1">TODAY()</f>
        <v>45656</v>
      </c>
      <c r="S265" s="135"/>
    </row>
    <row r="266" spans="1:20" x14ac:dyDescent="0.25">
      <c r="A266" s="134"/>
      <c r="B266" s="4" t="str">
        <f>+$B$35</f>
        <v>Remember to complete the cheque stubbs when writing the cheque. Refer to cheque stubbs when completing this page</v>
      </c>
      <c r="P266" s="47"/>
      <c r="S266" s="135"/>
    </row>
    <row r="267" spans="1:20" x14ac:dyDescent="0.25">
      <c r="A267" s="134"/>
      <c r="B267" s="4" t="str">
        <f>+B$36</f>
        <v>Enter payments made in appropriate analysis column in cheque number order. Details in column 13 should compare with cheque book stubbs and bank statement</v>
      </c>
      <c r="P267" s="47"/>
      <c r="S267" s="135"/>
    </row>
    <row r="268" spans="1:20" x14ac:dyDescent="0.25">
      <c r="B268" s="4" t="str">
        <f>+B$37</f>
        <v xml:space="preserve">  * All Column totals are automatically carried forward.</v>
      </c>
      <c r="R268" s="128" t="s">
        <v>185</v>
      </c>
      <c r="S268" s="135"/>
    </row>
    <row r="269" spans="1:20" ht="15.75" thickBot="1" x14ac:dyDescent="0.3">
      <c r="P269" s="129"/>
      <c r="Q269" s="129"/>
      <c r="R269" s="129"/>
      <c r="S269" s="135"/>
    </row>
    <row r="270" spans="1:20" ht="16.5" thickTop="1" thickBot="1" x14ac:dyDescent="0.3">
      <c r="A270" s="136"/>
      <c r="B270" s="137" t="s">
        <v>178</v>
      </c>
      <c r="C270" s="138"/>
      <c r="D270" s="263">
        <f>+D263</f>
        <v>0</v>
      </c>
      <c r="E270" s="263">
        <f>+E263</f>
        <v>0</v>
      </c>
      <c r="F270" s="263">
        <f>+F263</f>
        <v>0</v>
      </c>
      <c r="G270" s="263">
        <f>+G263</f>
        <v>0</v>
      </c>
      <c r="H270" s="263">
        <f t="shared" ref="H270:R270" si="54">+H263</f>
        <v>0</v>
      </c>
      <c r="I270" s="263">
        <f t="shared" si="54"/>
        <v>0</v>
      </c>
      <c r="J270" s="263">
        <f t="shared" si="54"/>
        <v>0</v>
      </c>
      <c r="K270" s="263">
        <f t="shared" si="54"/>
        <v>0</v>
      </c>
      <c r="L270" s="263">
        <f t="shared" si="54"/>
        <v>0</v>
      </c>
      <c r="M270" s="263">
        <f t="shared" si="54"/>
        <v>0</v>
      </c>
      <c r="N270" s="263">
        <f t="shared" si="54"/>
        <v>0</v>
      </c>
      <c r="O270" s="263">
        <f t="shared" si="54"/>
        <v>0</v>
      </c>
      <c r="P270" s="263">
        <f t="shared" si="54"/>
        <v>0</v>
      </c>
      <c r="Q270" s="263">
        <f t="shared" si="54"/>
        <v>0</v>
      </c>
      <c r="R270" s="263">
        <f t="shared" si="54"/>
        <v>0</v>
      </c>
      <c r="S270" s="264"/>
      <c r="T270" s="215">
        <f>+T263</f>
        <v>0</v>
      </c>
    </row>
    <row r="271" spans="1:20" ht="16.5" thickTop="1" thickBot="1" x14ac:dyDescent="0.3">
      <c r="A271" s="34"/>
      <c r="B271" s="312"/>
      <c r="C271" s="41"/>
      <c r="D271" s="248"/>
      <c r="E271" s="242"/>
      <c r="F271" s="242"/>
      <c r="G271" s="242"/>
      <c r="H271" s="248"/>
      <c r="I271" s="242"/>
      <c r="J271" s="242"/>
      <c r="K271" s="242"/>
      <c r="L271" s="242"/>
      <c r="M271" s="248"/>
      <c r="N271" s="242"/>
      <c r="O271" s="242"/>
      <c r="P271" s="248"/>
      <c r="Q271" s="242"/>
      <c r="R271" s="274">
        <f t="shared" ref="R271:R295" si="55">SUM(D271:Q271)</f>
        <v>0</v>
      </c>
      <c r="S271" s="242"/>
      <c r="T271" s="215">
        <f t="shared" ref="T271:T295" si="56">IF(S271="",R271,"")</f>
        <v>0</v>
      </c>
    </row>
    <row r="272" spans="1:20" ht="16.5" thickTop="1" thickBot="1" x14ac:dyDescent="0.3">
      <c r="A272" s="34"/>
      <c r="B272" s="312"/>
      <c r="C272" s="41"/>
      <c r="D272" s="248"/>
      <c r="E272" s="242"/>
      <c r="F272" s="242"/>
      <c r="G272" s="242"/>
      <c r="H272" s="248"/>
      <c r="I272" s="242"/>
      <c r="J272" s="242"/>
      <c r="K272" s="242"/>
      <c r="L272" s="242"/>
      <c r="M272" s="248"/>
      <c r="N272" s="242"/>
      <c r="O272" s="242"/>
      <c r="P272" s="248"/>
      <c r="Q272" s="242"/>
      <c r="R272" s="274">
        <f t="shared" si="55"/>
        <v>0</v>
      </c>
      <c r="S272" s="242"/>
      <c r="T272" s="215">
        <f t="shared" si="56"/>
        <v>0</v>
      </c>
    </row>
    <row r="273" spans="1:20" ht="16.5" thickTop="1" thickBot="1" x14ac:dyDescent="0.3">
      <c r="A273" s="34"/>
      <c r="B273" s="312"/>
      <c r="C273" s="41"/>
      <c r="D273" s="248"/>
      <c r="E273" s="242"/>
      <c r="F273" s="242"/>
      <c r="G273" s="242"/>
      <c r="H273" s="248"/>
      <c r="I273" s="242"/>
      <c r="J273" s="242"/>
      <c r="K273" s="242"/>
      <c r="L273" s="242"/>
      <c r="M273" s="248"/>
      <c r="N273" s="242"/>
      <c r="O273" s="242"/>
      <c r="P273" s="248"/>
      <c r="Q273" s="242"/>
      <c r="R273" s="274">
        <f t="shared" si="55"/>
        <v>0</v>
      </c>
      <c r="S273" s="242"/>
      <c r="T273" s="215">
        <f t="shared" si="56"/>
        <v>0</v>
      </c>
    </row>
    <row r="274" spans="1:20" ht="16.5" thickTop="1" thickBot="1" x14ac:dyDescent="0.3">
      <c r="A274" s="34"/>
      <c r="B274" s="312"/>
      <c r="C274" s="41"/>
      <c r="D274" s="248"/>
      <c r="E274" s="242"/>
      <c r="F274" s="242"/>
      <c r="G274" s="242"/>
      <c r="H274" s="248"/>
      <c r="I274" s="242"/>
      <c r="J274" s="242"/>
      <c r="K274" s="242"/>
      <c r="L274" s="242"/>
      <c r="M274" s="248"/>
      <c r="N274" s="242"/>
      <c r="O274" s="242"/>
      <c r="P274" s="248"/>
      <c r="Q274" s="242"/>
      <c r="R274" s="274">
        <f t="shared" ref="R274:R276" si="57">SUM(D274:Q274)</f>
        <v>0</v>
      </c>
      <c r="S274" s="242"/>
      <c r="T274" s="215">
        <f t="shared" ref="T274:T276" si="58">IF(S274="",R274,"")</f>
        <v>0</v>
      </c>
    </row>
    <row r="275" spans="1:20" ht="16.5" thickTop="1" thickBot="1" x14ac:dyDescent="0.3">
      <c r="A275" s="34"/>
      <c r="B275" s="312"/>
      <c r="C275" s="41"/>
      <c r="D275" s="248"/>
      <c r="E275" s="242"/>
      <c r="F275" s="242"/>
      <c r="G275" s="242"/>
      <c r="H275" s="248"/>
      <c r="I275" s="242"/>
      <c r="J275" s="242"/>
      <c r="K275" s="242"/>
      <c r="L275" s="242"/>
      <c r="M275" s="248"/>
      <c r="N275" s="242"/>
      <c r="O275" s="242"/>
      <c r="P275" s="248"/>
      <c r="Q275" s="242"/>
      <c r="R275" s="274">
        <f t="shared" si="57"/>
        <v>0</v>
      </c>
      <c r="S275" s="242"/>
      <c r="T275" s="215">
        <f t="shared" si="58"/>
        <v>0</v>
      </c>
    </row>
    <row r="276" spans="1:20" ht="16.5" thickTop="1" thickBot="1" x14ac:dyDescent="0.3">
      <c r="A276" s="34"/>
      <c r="B276" s="312"/>
      <c r="C276" s="41"/>
      <c r="D276" s="248"/>
      <c r="E276" s="242"/>
      <c r="F276" s="242"/>
      <c r="G276" s="242"/>
      <c r="H276" s="248"/>
      <c r="I276" s="242"/>
      <c r="J276" s="242"/>
      <c r="K276" s="242"/>
      <c r="L276" s="242"/>
      <c r="M276" s="248"/>
      <c r="N276" s="242"/>
      <c r="O276" s="242"/>
      <c r="P276" s="248"/>
      <c r="Q276" s="242"/>
      <c r="R276" s="274">
        <f t="shared" si="57"/>
        <v>0</v>
      </c>
      <c r="S276" s="242"/>
      <c r="T276" s="215">
        <f t="shared" si="58"/>
        <v>0</v>
      </c>
    </row>
    <row r="277" spans="1:20" ht="16.5" thickTop="1" thickBot="1" x14ac:dyDescent="0.3">
      <c r="A277" s="34"/>
      <c r="B277" s="324"/>
      <c r="C277" s="41"/>
      <c r="D277" s="248"/>
      <c r="E277" s="242"/>
      <c r="F277" s="242"/>
      <c r="G277" s="242"/>
      <c r="H277" s="248"/>
      <c r="I277" s="242"/>
      <c r="J277" s="242"/>
      <c r="K277" s="242"/>
      <c r="L277" s="242"/>
      <c r="M277" s="248"/>
      <c r="N277" s="242"/>
      <c r="O277" s="248"/>
      <c r="P277" s="243"/>
      <c r="Q277" s="242"/>
      <c r="R277" s="274">
        <f t="shared" si="55"/>
        <v>0</v>
      </c>
      <c r="S277" s="242"/>
      <c r="T277" s="215">
        <f t="shared" si="56"/>
        <v>0</v>
      </c>
    </row>
    <row r="278" spans="1:20" ht="16.5" thickTop="1" thickBot="1" x14ac:dyDescent="0.3">
      <c r="A278" s="34"/>
      <c r="B278" s="325"/>
      <c r="C278" s="41"/>
      <c r="D278" s="248"/>
      <c r="E278" s="242"/>
      <c r="F278" s="242"/>
      <c r="G278" s="242"/>
      <c r="H278" s="248"/>
      <c r="I278" s="242"/>
      <c r="J278" s="242"/>
      <c r="K278" s="242"/>
      <c r="L278" s="245"/>
      <c r="M278" s="248"/>
      <c r="N278" s="242"/>
      <c r="O278" s="248"/>
      <c r="P278" s="243"/>
      <c r="Q278" s="242"/>
      <c r="R278" s="274">
        <f t="shared" si="55"/>
        <v>0</v>
      </c>
      <c r="S278" s="242"/>
      <c r="T278" s="215">
        <f t="shared" si="56"/>
        <v>0</v>
      </c>
    </row>
    <row r="279" spans="1:20" ht="16.5" thickTop="1" thickBot="1" x14ac:dyDescent="0.3">
      <c r="A279" s="34"/>
      <c r="B279" s="323"/>
      <c r="C279" s="41"/>
      <c r="D279" s="248"/>
      <c r="E279" s="242"/>
      <c r="F279" s="242"/>
      <c r="G279" s="242"/>
      <c r="H279" s="248"/>
      <c r="I279" s="242"/>
      <c r="J279" s="242"/>
      <c r="K279" s="242"/>
      <c r="L279" s="242"/>
      <c r="M279" s="248"/>
      <c r="N279" s="242"/>
      <c r="O279" s="248"/>
      <c r="P279" s="249"/>
      <c r="Q279" s="242"/>
      <c r="R279" s="274">
        <f t="shared" si="55"/>
        <v>0</v>
      </c>
      <c r="S279" s="242"/>
      <c r="T279" s="215">
        <f t="shared" si="56"/>
        <v>0</v>
      </c>
    </row>
    <row r="280" spans="1:20" ht="16.5" thickTop="1" thickBot="1" x14ac:dyDescent="0.3">
      <c r="A280" s="34"/>
      <c r="B280" s="323"/>
      <c r="C280" s="41"/>
      <c r="D280" s="248"/>
      <c r="E280" s="242"/>
      <c r="F280" s="242"/>
      <c r="G280" s="242"/>
      <c r="H280" s="248"/>
      <c r="I280" s="242"/>
      <c r="J280" s="242"/>
      <c r="K280" s="242"/>
      <c r="L280" s="242"/>
      <c r="M280" s="248"/>
      <c r="N280" s="242"/>
      <c r="O280" s="248"/>
      <c r="P280" s="243"/>
      <c r="Q280" s="242"/>
      <c r="R280" s="274">
        <f t="shared" si="55"/>
        <v>0</v>
      </c>
      <c r="S280" s="242"/>
      <c r="T280" s="215">
        <f t="shared" si="56"/>
        <v>0</v>
      </c>
    </row>
    <row r="281" spans="1:20" ht="16.5" thickTop="1" thickBot="1" x14ac:dyDescent="0.3">
      <c r="A281" s="34"/>
      <c r="B281" s="323"/>
      <c r="C281" s="41"/>
      <c r="D281" s="248"/>
      <c r="E281" s="242"/>
      <c r="F281" s="242"/>
      <c r="G281" s="242"/>
      <c r="H281" s="248"/>
      <c r="I281" s="242"/>
      <c r="J281" s="242"/>
      <c r="K281" s="242"/>
      <c r="L281" s="242"/>
      <c r="M281" s="250"/>
      <c r="N281" s="242"/>
      <c r="O281" s="248"/>
      <c r="P281" s="251"/>
      <c r="Q281" s="242"/>
      <c r="R281" s="274">
        <f t="shared" si="55"/>
        <v>0</v>
      </c>
      <c r="S281" s="242"/>
      <c r="T281" s="215">
        <f t="shared" si="56"/>
        <v>0</v>
      </c>
    </row>
    <row r="282" spans="1:20" ht="16.5" thickTop="1" thickBot="1" x14ac:dyDescent="0.3">
      <c r="A282" s="34"/>
      <c r="B282" s="323"/>
      <c r="C282" s="41"/>
      <c r="D282" s="248"/>
      <c r="E282" s="242"/>
      <c r="F282" s="242"/>
      <c r="G282" s="242"/>
      <c r="H282" s="248"/>
      <c r="I282" s="242"/>
      <c r="J282" s="242"/>
      <c r="K282" s="242"/>
      <c r="L282" s="242"/>
      <c r="M282" s="248"/>
      <c r="N282" s="242"/>
      <c r="O282" s="248"/>
      <c r="P282" s="251"/>
      <c r="Q282" s="242"/>
      <c r="R282" s="274">
        <f t="shared" si="55"/>
        <v>0</v>
      </c>
      <c r="S282" s="242"/>
      <c r="T282" s="215">
        <f t="shared" si="56"/>
        <v>0</v>
      </c>
    </row>
    <row r="283" spans="1:20" ht="16.5" thickTop="1" thickBot="1" x14ac:dyDescent="0.3">
      <c r="A283" s="34"/>
      <c r="B283" s="325"/>
      <c r="C283" s="41"/>
      <c r="D283" s="248"/>
      <c r="E283" s="242"/>
      <c r="F283" s="242"/>
      <c r="G283" s="242"/>
      <c r="H283" s="248"/>
      <c r="I283" s="242"/>
      <c r="J283" s="242"/>
      <c r="K283" s="242"/>
      <c r="L283" s="242"/>
      <c r="M283" s="248"/>
      <c r="N283" s="242"/>
      <c r="O283" s="248"/>
      <c r="P283" s="251"/>
      <c r="Q283" s="242"/>
      <c r="R283" s="274">
        <f t="shared" si="55"/>
        <v>0</v>
      </c>
      <c r="S283" s="242"/>
      <c r="T283" s="215">
        <f t="shared" si="56"/>
        <v>0</v>
      </c>
    </row>
    <row r="284" spans="1:20" ht="16.5" thickTop="1" thickBot="1" x14ac:dyDescent="0.3">
      <c r="A284" s="34"/>
      <c r="B284" s="325"/>
      <c r="C284" s="41"/>
      <c r="D284" s="248"/>
      <c r="E284" s="242"/>
      <c r="F284" s="242"/>
      <c r="G284" s="242"/>
      <c r="H284" s="248"/>
      <c r="I284" s="242"/>
      <c r="J284" s="242"/>
      <c r="K284" s="242"/>
      <c r="L284" s="242"/>
      <c r="M284" s="248"/>
      <c r="N284" s="242"/>
      <c r="O284" s="248"/>
      <c r="P284" s="251"/>
      <c r="Q284" s="253"/>
      <c r="R284" s="274">
        <f t="shared" si="55"/>
        <v>0</v>
      </c>
      <c r="S284" s="242"/>
      <c r="T284" s="215">
        <f t="shared" si="56"/>
        <v>0</v>
      </c>
    </row>
    <row r="285" spans="1:20" ht="16.5" thickTop="1" thickBot="1" x14ac:dyDescent="0.3">
      <c r="A285" s="34"/>
      <c r="B285" s="323"/>
      <c r="C285" s="41"/>
      <c r="D285" s="248"/>
      <c r="E285" s="242"/>
      <c r="F285" s="242"/>
      <c r="G285" s="242"/>
      <c r="H285" s="248"/>
      <c r="I285" s="242"/>
      <c r="J285" s="242"/>
      <c r="K285" s="242"/>
      <c r="L285" s="242"/>
      <c r="M285" s="248"/>
      <c r="N285" s="242"/>
      <c r="O285" s="248"/>
      <c r="P285" s="251"/>
      <c r="Q285" s="242"/>
      <c r="R285" s="274">
        <f t="shared" si="55"/>
        <v>0</v>
      </c>
      <c r="S285" s="242"/>
      <c r="T285" s="215">
        <f t="shared" si="56"/>
        <v>0</v>
      </c>
    </row>
    <row r="286" spans="1:20" ht="16.5" thickTop="1" thickBot="1" x14ac:dyDescent="0.3">
      <c r="A286" s="34"/>
      <c r="B286" s="323"/>
      <c r="C286" s="41"/>
      <c r="D286" s="248"/>
      <c r="E286" s="242"/>
      <c r="F286" s="242"/>
      <c r="G286" s="242"/>
      <c r="H286" s="248"/>
      <c r="I286" s="242"/>
      <c r="J286" s="242"/>
      <c r="K286" s="242"/>
      <c r="L286" s="242"/>
      <c r="M286" s="248"/>
      <c r="N286" s="242"/>
      <c r="O286" s="248"/>
      <c r="P286" s="251"/>
      <c r="Q286" s="242"/>
      <c r="R286" s="274">
        <f t="shared" si="55"/>
        <v>0</v>
      </c>
      <c r="S286" s="242"/>
      <c r="T286" s="215">
        <f t="shared" si="56"/>
        <v>0</v>
      </c>
    </row>
    <row r="287" spans="1:20" ht="16.5" thickTop="1" thickBot="1" x14ac:dyDescent="0.3">
      <c r="A287" s="34"/>
      <c r="B287" s="323"/>
      <c r="C287" s="41"/>
      <c r="D287" s="248"/>
      <c r="E287" s="242"/>
      <c r="F287" s="242"/>
      <c r="G287" s="242"/>
      <c r="H287" s="248"/>
      <c r="I287" s="242"/>
      <c r="J287" s="242"/>
      <c r="K287" s="242"/>
      <c r="L287" s="242"/>
      <c r="M287" s="248"/>
      <c r="N287" s="242"/>
      <c r="O287" s="248"/>
      <c r="P287" s="251"/>
      <c r="Q287" s="242"/>
      <c r="R287" s="274">
        <f t="shared" si="55"/>
        <v>0</v>
      </c>
      <c r="S287" s="242"/>
      <c r="T287" s="215">
        <f t="shared" si="56"/>
        <v>0</v>
      </c>
    </row>
    <row r="288" spans="1:20" ht="16.5" thickTop="1" thickBot="1" x14ac:dyDescent="0.3">
      <c r="A288" s="34"/>
      <c r="B288" s="323"/>
      <c r="C288" s="41"/>
      <c r="D288" s="248"/>
      <c r="E288" s="242"/>
      <c r="F288" s="242"/>
      <c r="G288" s="242"/>
      <c r="H288" s="254"/>
      <c r="I288" s="242"/>
      <c r="J288" s="242"/>
      <c r="K288" s="242"/>
      <c r="L288" s="242"/>
      <c r="M288" s="248"/>
      <c r="N288" s="242"/>
      <c r="O288" s="248"/>
      <c r="P288" s="251"/>
      <c r="Q288" s="242"/>
      <c r="R288" s="274">
        <f t="shared" si="55"/>
        <v>0</v>
      </c>
      <c r="S288" s="242"/>
      <c r="T288" s="215">
        <f t="shared" si="56"/>
        <v>0</v>
      </c>
    </row>
    <row r="289" spans="1:20" ht="16.5" thickTop="1" thickBot="1" x14ac:dyDescent="0.3">
      <c r="A289" s="34"/>
      <c r="B289" s="325"/>
      <c r="C289" s="41"/>
      <c r="D289" s="248"/>
      <c r="E289" s="242"/>
      <c r="F289" s="242"/>
      <c r="G289" s="242"/>
      <c r="H289" s="248"/>
      <c r="I289" s="242"/>
      <c r="J289" s="242"/>
      <c r="K289" s="242"/>
      <c r="L289" s="242"/>
      <c r="M289" s="248"/>
      <c r="N289" s="242"/>
      <c r="O289" s="248"/>
      <c r="P289" s="251"/>
      <c r="Q289" s="242"/>
      <c r="R289" s="274">
        <f t="shared" si="55"/>
        <v>0</v>
      </c>
      <c r="S289" s="242"/>
      <c r="T289" s="215">
        <f t="shared" si="56"/>
        <v>0</v>
      </c>
    </row>
    <row r="290" spans="1:20" ht="16.5" thickTop="1" thickBot="1" x14ac:dyDescent="0.3">
      <c r="A290" s="34"/>
      <c r="B290" s="323"/>
      <c r="C290" s="42"/>
      <c r="D290" s="248"/>
      <c r="E290" s="242"/>
      <c r="F290" s="242"/>
      <c r="G290" s="242"/>
      <c r="H290" s="248"/>
      <c r="I290" s="242"/>
      <c r="J290" s="242"/>
      <c r="K290" s="242"/>
      <c r="L290" s="242"/>
      <c r="M290" s="248"/>
      <c r="N290" s="242"/>
      <c r="O290" s="248"/>
      <c r="P290" s="251"/>
      <c r="Q290" s="242"/>
      <c r="R290" s="274">
        <f t="shared" si="55"/>
        <v>0</v>
      </c>
      <c r="S290" s="242"/>
      <c r="T290" s="215">
        <f t="shared" si="56"/>
        <v>0</v>
      </c>
    </row>
    <row r="291" spans="1:20" ht="16.5" thickTop="1" thickBot="1" x14ac:dyDescent="0.3">
      <c r="A291" s="34"/>
      <c r="B291" s="323"/>
      <c r="C291" s="41"/>
      <c r="D291" s="248"/>
      <c r="E291" s="242"/>
      <c r="F291" s="242"/>
      <c r="G291" s="242"/>
      <c r="H291" s="248"/>
      <c r="I291" s="242"/>
      <c r="J291" s="242"/>
      <c r="K291" s="242"/>
      <c r="L291" s="242"/>
      <c r="M291" s="248"/>
      <c r="N291" s="242"/>
      <c r="O291" s="248"/>
      <c r="P291" s="251"/>
      <c r="Q291" s="242"/>
      <c r="R291" s="274">
        <f t="shared" si="55"/>
        <v>0</v>
      </c>
      <c r="S291" s="242"/>
      <c r="T291" s="215">
        <f t="shared" si="56"/>
        <v>0</v>
      </c>
    </row>
    <row r="292" spans="1:20" ht="16.5" thickTop="1" thickBot="1" x14ac:dyDescent="0.3">
      <c r="A292" s="34"/>
      <c r="B292" s="323"/>
      <c r="C292" s="41"/>
      <c r="D292" s="248"/>
      <c r="E292" s="242"/>
      <c r="F292" s="242"/>
      <c r="G292" s="242"/>
      <c r="H292" s="248"/>
      <c r="I292" s="242"/>
      <c r="J292" s="242"/>
      <c r="K292" s="242"/>
      <c r="L292" s="242"/>
      <c r="M292" s="248"/>
      <c r="N292" s="242"/>
      <c r="O292" s="248"/>
      <c r="P292" s="251"/>
      <c r="Q292" s="242"/>
      <c r="R292" s="274">
        <f t="shared" si="55"/>
        <v>0</v>
      </c>
      <c r="S292" s="242"/>
      <c r="T292" s="215">
        <f t="shared" si="56"/>
        <v>0</v>
      </c>
    </row>
    <row r="293" spans="1:20" ht="16.5" thickTop="1" thickBot="1" x14ac:dyDescent="0.3">
      <c r="A293" s="34"/>
      <c r="B293" s="323"/>
      <c r="C293" s="41"/>
      <c r="D293" s="248"/>
      <c r="E293" s="242"/>
      <c r="F293" s="242"/>
      <c r="G293" s="242"/>
      <c r="H293" s="248"/>
      <c r="I293" s="242"/>
      <c r="J293" s="242"/>
      <c r="K293" s="242"/>
      <c r="L293" s="257"/>
      <c r="M293" s="258"/>
      <c r="N293" s="242"/>
      <c r="O293" s="248"/>
      <c r="P293" s="251"/>
      <c r="Q293" s="242"/>
      <c r="R293" s="274">
        <f t="shared" si="55"/>
        <v>0</v>
      </c>
      <c r="S293" s="242"/>
      <c r="T293" s="215">
        <f t="shared" si="56"/>
        <v>0</v>
      </c>
    </row>
    <row r="294" spans="1:20" ht="16.5" thickTop="1" thickBot="1" x14ac:dyDescent="0.3">
      <c r="A294" s="34"/>
      <c r="B294" s="323"/>
      <c r="C294" s="41"/>
      <c r="D294" s="248"/>
      <c r="E294" s="242"/>
      <c r="F294" s="242"/>
      <c r="G294" s="242"/>
      <c r="H294" s="248"/>
      <c r="I294" s="242"/>
      <c r="J294" s="242"/>
      <c r="K294" s="242"/>
      <c r="L294" s="242"/>
      <c r="M294" s="248"/>
      <c r="N294" s="242"/>
      <c r="O294" s="248"/>
      <c r="P294" s="249"/>
      <c r="Q294" s="242"/>
      <c r="R294" s="274">
        <f t="shared" si="55"/>
        <v>0</v>
      </c>
      <c r="S294" s="242"/>
      <c r="T294" s="215">
        <f t="shared" si="56"/>
        <v>0</v>
      </c>
    </row>
    <row r="295" spans="1:20" ht="16.5" thickTop="1" thickBot="1" x14ac:dyDescent="0.3">
      <c r="A295" s="43"/>
      <c r="B295" s="326"/>
      <c r="C295" s="44"/>
      <c r="D295" s="268"/>
      <c r="E295" s="269"/>
      <c r="F295" s="269"/>
      <c r="G295" s="269"/>
      <c r="H295" s="268"/>
      <c r="I295" s="269"/>
      <c r="J295" s="269"/>
      <c r="K295" s="268"/>
      <c r="L295" s="269"/>
      <c r="M295" s="270"/>
      <c r="N295" s="230"/>
      <c r="O295" s="259"/>
      <c r="P295" s="271"/>
      <c r="Q295" s="230"/>
      <c r="R295" s="274">
        <f t="shared" si="55"/>
        <v>0</v>
      </c>
      <c r="S295" s="272"/>
      <c r="T295" s="215">
        <f t="shared" si="56"/>
        <v>0</v>
      </c>
    </row>
    <row r="296" spans="1:20" ht="16.5" thickTop="1" thickBot="1" x14ac:dyDescent="0.3">
      <c r="A296" s="130"/>
      <c r="B296" s="131" t="s">
        <v>198</v>
      </c>
      <c r="C296" s="132"/>
      <c r="D296" s="273">
        <f t="shared" ref="D296:F296" si="59">SUM(D270:D295)</f>
        <v>0</v>
      </c>
      <c r="E296" s="273">
        <f t="shared" si="59"/>
        <v>0</v>
      </c>
      <c r="F296" s="273">
        <f t="shared" si="59"/>
        <v>0</v>
      </c>
      <c r="G296" s="273">
        <f>SUM(G270:G295)</f>
        <v>0</v>
      </c>
      <c r="H296" s="273">
        <f t="shared" ref="H296:Q296" si="60">SUM(H270:H295)</f>
        <v>0</v>
      </c>
      <c r="I296" s="273">
        <f t="shared" si="60"/>
        <v>0</v>
      </c>
      <c r="J296" s="273">
        <f t="shared" si="60"/>
        <v>0</v>
      </c>
      <c r="K296" s="273">
        <f t="shared" si="60"/>
        <v>0</v>
      </c>
      <c r="L296" s="273">
        <f t="shared" si="60"/>
        <v>0</v>
      </c>
      <c r="M296" s="261">
        <f t="shared" si="60"/>
        <v>0</v>
      </c>
      <c r="N296" s="261">
        <f t="shared" si="60"/>
        <v>0</v>
      </c>
      <c r="O296" s="261">
        <f t="shared" si="60"/>
        <v>0</v>
      </c>
      <c r="P296" s="261">
        <f t="shared" si="60"/>
        <v>0</v>
      </c>
      <c r="Q296" s="261">
        <f t="shared" si="60"/>
        <v>0</v>
      </c>
      <c r="R296" s="215">
        <f>SUM(R270:R295)</f>
        <v>0</v>
      </c>
      <c r="S296" s="262"/>
      <c r="T296" s="215">
        <f>SUM(T270:T295)</f>
        <v>0</v>
      </c>
    </row>
    <row r="297" spans="1:20" ht="15.75" thickTop="1" x14ac:dyDescent="0.25">
      <c r="P297" s="133"/>
      <c r="S297" s="135"/>
    </row>
    <row r="298" spans="1:20" x14ac:dyDescent="0.25">
      <c r="A298" s="134"/>
      <c r="B298" s="17"/>
      <c r="N298" s="2" t="s">
        <v>172</v>
      </c>
      <c r="P298" s="47"/>
      <c r="Q298" s="105" t="s">
        <v>173</v>
      </c>
      <c r="R298" s="106">
        <f ca="1">TODAY()</f>
        <v>45656</v>
      </c>
      <c r="S298" s="135"/>
    </row>
    <row r="299" spans="1:20" x14ac:dyDescent="0.25">
      <c r="A299" s="134"/>
      <c r="B299" s="4" t="str">
        <f>+$B$35</f>
        <v>Remember to complete the cheque stubbs when writing the cheque. Refer to cheque stubbs when completing this page</v>
      </c>
      <c r="P299" s="47"/>
      <c r="S299" s="135"/>
    </row>
    <row r="300" spans="1:20" x14ac:dyDescent="0.25">
      <c r="A300" s="134"/>
      <c r="B300" s="4" t="str">
        <f>+B$36</f>
        <v>Enter payments made in appropriate analysis column in cheque number order. Details in column 13 should compare with cheque book stubbs and bank statement</v>
      </c>
      <c r="P300" s="47"/>
      <c r="S300" s="135"/>
    </row>
    <row r="301" spans="1:20" x14ac:dyDescent="0.25">
      <c r="B301" s="4" t="str">
        <f>+B$37</f>
        <v xml:space="preserve">  * All Column totals are automatically carried forward.</v>
      </c>
      <c r="R301" s="128" t="s">
        <v>186</v>
      </c>
      <c r="S301" s="135"/>
    </row>
    <row r="302" spans="1:20" ht="15.75" thickBot="1" x14ac:dyDescent="0.3">
      <c r="P302" s="129"/>
      <c r="Q302" s="129"/>
      <c r="R302" s="129"/>
      <c r="S302" s="135"/>
    </row>
    <row r="303" spans="1:20" ht="16.5" thickTop="1" thickBot="1" x14ac:dyDescent="0.3">
      <c r="A303" s="136"/>
      <c r="B303" s="137" t="s">
        <v>178</v>
      </c>
      <c r="C303" s="138"/>
      <c r="D303" s="263">
        <f>+D296</f>
        <v>0</v>
      </c>
      <c r="E303" s="263">
        <f>+E296</f>
        <v>0</v>
      </c>
      <c r="F303" s="263">
        <f>+F296</f>
        <v>0</v>
      </c>
      <c r="G303" s="263">
        <f>+G296</f>
        <v>0</v>
      </c>
      <c r="H303" s="263">
        <f t="shared" ref="H303:R303" si="61">+H296</f>
        <v>0</v>
      </c>
      <c r="I303" s="263">
        <f t="shared" si="61"/>
        <v>0</v>
      </c>
      <c r="J303" s="263">
        <f t="shared" si="61"/>
        <v>0</v>
      </c>
      <c r="K303" s="263">
        <f t="shared" si="61"/>
        <v>0</v>
      </c>
      <c r="L303" s="263">
        <f t="shared" si="61"/>
        <v>0</v>
      </c>
      <c r="M303" s="263">
        <f t="shared" si="61"/>
        <v>0</v>
      </c>
      <c r="N303" s="263">
        <f t="shared" si="61"/>
        <v>0</v>
      </c>
      <c r="O303" s="263">
        <f t="shared" si="61"/>
        <v>0</v>
      </c>
      <c r="P303" s="263">
        <f t="shared" si="61"/>
        <v>0</v>
      </c>
      <c r="Q303" s="263">
        <f t="shared" si="61"/>
        <v>0</v>
      </c>
      <c r="R303" s="263">
        <f t="shared" si="61"/>
        <v>0</v>
      </c>
      <c r="S303" s="264"/>
      <c r="T303" s="215">
        <f>+T296</f>
        <v>0</v>
      </c>
    </row>
    <row r="304" spans="1:20" ht="16.5" thickTop="1" thickBot="1" x14ac:dyDescent="0.3">
      <c r="A304" s="34"/>
      <c r="B304" s="312"/>
      <c r="C304" s="41"/>
      <c r="D304" s="248"/>
      <c r="E304" s="242"/>
      <c r="F304" s="242"/>
      <c r="G304" s="242"/>
      <c r="H304" s="248"/>
      <c r="I304" s="242"/>
      <c r="J304" s="242"/>
      <c r="K304" s="242"/>
      <c r="L304" s="242"/>
      <c r="M304" s="248"/>
      <c r="N304" s="242"/>
      <c r="O304" s="242"/>
      <c r="P304" s="248"/>
      <c r="Q304" s="242"/>
      <c r="R304" s="274">
        <f t="shared" ref="R304:R328" si="62">SUM(D304:Q304)</f>
        <v>0</v>
      </c>
      <c r="S304" s="242"/>
      <c r="T304" s="215">
        <f t="shared" ref="T304:T328" si="63">IF(S304="",R304,"")</f>
        <v>0</v>
      </c>
    </row>
    <row r="305" spans="1:20" ht="16.5" thickTop="1" thickBot="1" x14ac:dyDescent="0.3">
      <c r="A305" s="34"/>
      <c r="B305" s="312"/>
      <c r="C305" s="41"/>
      <c r="D305" s="248"/>
      <c r="E305" s="242"/>
      <c r="F305" s="242"/>
      <c r="G305" s="242"/>
      <c r="H305" s="248"/>
      <c r="I305" s="242"/>
      <c r="J305" s="242"/>
      <c r="K305" s="242"/>
      <c r="L305" s="242"/>
      <c r="M305" s="248"/>
      <c r="N305" s="242"/>
      <c r="O305" s="242"/>
      <c r="P305" s="248"/>
      <c r="Q305" s="242"/>
      <c r="R305" s="274">
        <f t="shared" si="62"/>
        <v>0</v>
      </c>
      <c r="S305" s="242"/>
      <c r="T305" s="215">
        <f t="shared" si="63"/>
        <v>0</v>
      </c>
    </row>
    <row r="306" spans="1:20" ht="16.5" thickTop="1" thickBot="1" x14ac:dyDescent="0.3">
      <c r="A306" s="34"/>
      <c r="B306" s="312"/>
      <c r="C306" s="41"/>
      <c r="D306" s="248"/>
      <c r="E306" s="242"/>
      <c r="F306" s="242"/>
      <c r="G306" s="242"/>
      <c r="H306" s="248"/>
      <c r="I306" s="242"/>
      <c r="J306" s="242"/>
      <c r="K306" s="242"/>
      <c r="L306" s="242"/>
      <c r="M306" s="248"/>
      <c r="N306" s="242"/>
      <c r="O306" s="242"/>
      <c r="P306" s="248"/>
      <c r="Q306" s="242"/>
      <c r="R306" s="274">
        <f t="shared" si="62"/>
        <v>0</v>
      </c>
      <c r="S306" s="242"/>
      <c r="T306" s="215">
        <f t="shared" si="63"/>
        <v>0</v>
      </c>
    </row>
    <row r="307" spans="1:20" ht="16.5" thickTop="1" thickBot="1" x14ac:dyDescent="0.3">
      <c r="A307" s="34"/>
      <c r="B307" s="312"/>
      <c r="C307" s="41"/>
      <c r="D307" s="248"/>
      <c r="E307" s="242"/>
      <c r="F307" s="242"/>
      <c r="G307" s="242"/>
      <c r="H307" s="248"/>
      <c r="I307" s="242"/>
      <c r="J307" s="242"/>
      <c r="K307" s="242"/>
      <c r="L307" s="242"/>
      <c r="M307" s="248"/>
      <c r="N307" s="242"/>
      <c r="O307" s="242"/>
      <c r="P307" s="248"/>
      <c r="Q307" s="242"/>
      <c r="R307" s="274">
        <f t="shared" ref="R307:R309" si="64">SUM(D307:Q307)</f>
        <v>0</v>
      </c>
      <c r="S307" s="242"/>
      <c r="T307" s="215">
        <f t="shared" ref="T307:T309" si="65">IF(S307="",R307,"")</f>
        <v>0</v>
      </c>
    </row>
    <row r="308" spans="1:20" ht="16.5" thickTop="1" thickBot="1" x14ac:dyDescent="0.3">
      <c r="A308" s="34"/>
      <c r="B308" s="312"/>
      <c r="C308" s="41"/>
      <c r="D308" s="248"/>
      <c r="E308" s="242"/>
      <c r="F308" s="242"/>
      <c r="G308" s="242"/>
      <c r="H308" s="248"/>
      <c r="I308" s="242"/>
      <c r="J308" s="242"/>
      <c r="K308" s="242"/>
      <c r="L308" s="242"/>
      <c r="M308" s="248"/>
      <c r="N308" s="242"/>
      <c r="O308" s="242"/>
      <c r="P308" s="248"/>
      <c r="Q308" s="242"/>
      <c r="R308" s="274">
        <f t="shared" si="64"/>
        <v>0</v>
      </c>
      <c r="S308" s="242"/>
      <c r="T308" s="215">
        <f t="shared" si="65"/>
        <v>0</v>
      </c>
    </row>
    <row r="309" spans="1:20" ht="16.5" thickTop="1" thickBot="1" x14ac:dyDescent="0.3">
      <c r="A309" s="34"/>
      <c r="B309" s="312"/>
      <c r="C309" s="41"/>
      <c r="D309" s="248"/>
      <c r="E309" s="242"/>
      <c r="F309" s="242"/>
      <c r="G309" s="242"/>
      <c r="H309" s="248"/>
      <c r="I309" s="242"/>
      <c r="J309" s="242"/>
      <c r="K309" s="242"/>
      <c r="L309" s="242"/>
      <c r="M309" s="248"/>
      <c r="N309" s="242"/>
      <c r="O309" s="242"/>
      <c r="P309" s="248"/>
      <c r="Q309" s="242"/>
      <c r="R309" s="274">
        <f t="shared" si="64"/>
        <v>0</v>
      </c>
      <c r="S309" s="242"/>
      <c r="T309" s="215">
        <f t="shared" si="65"/>
        <v>0</v>
      </c>
    </row>
    <row r="310" spans="1:20" ht="16.5" thickTop="1" thickBot="1" x14ac:dyDescent="0.3">
      <c r="A310" s="34"/>
      <c r="B310" s="312"/>
      <c r="C310" s="41"/>
      <c r="D310" s="248"/>
      <c r="E310" s="242"/>
      <c r="F310" s="242"/>
      <c r="G310" s="242"/>
      <c r="H310" s="248"/>
      <c r="I310" s="242"/>
      <c r="J310" s="242"/>
      <c r="K310" s="242"/>
      <c r="L310" s="242"/>
      <c r="M310" s="248"/>
      <c r="N310" s="242"/>
      <c r="O310" s="242"/>
      <c r="P310" s="248"/>
      <c r="Q310" s="242"/>
      <c r="R310" s="274">
        <f t="shared" si="62"/>
        <v>0</v>
      </c>
      <c r="S310" s="242"/>
      <c r="T310" s="215">
        <f t="shared" si="63"/>
        <v>0</v>
      </c>
    </row>
    <row r="311" spans="1:20" ht="16.5" thickTop="1" thickBot="1" x14ac:dyDescent="0.3">
      <c r="A311" s="34"/>
      <c r="B311" s="312"/>
      <c r="C311" s="41"/>
      <c r="D311" s="248"/>
      <c r="E311" s="242"/>
      <c r="F311" s="242"/>
      <c r="G311" s="242"/>
      <c r="H311" s="248"/>
      <c r="I311" s="242"/>
      <c r="J311" s="242"/>
      <c r="K311" s="242"/>
      <c r="L311" s="242"/>
      <c r="M311" s="248"/>
      <c r="N311" s="242"/>
      <c r="O311" s="242"/>
      <c r="P311" s="248"/>
      <c r="Q311" s="242"/>
      <c r="R311" s="274">
        <f t="shared" si="62"/>
        <v>0</v>
      </c>
      <c r="S311" s="242"/>
      <c r="T311" s="215">
        <f t="shared" si="63"/>
        <v>0</v>
      </c>
    </row>
    <row r="312" spans="1:20" ht="16.5" thickTop="1" thickBot="1" x14ac:dyDescent="0.3">
      <c r="A312" s="34"/>
      <c r="B312" s="312"/>
      <c r="C312" s="41"/>
      <c r="D312" s="248"/>
      <c r="E312" s="242"/>
      <c r="F312" s="242"/>
      <c r="G312" s="242"/>
      <c r="H312" s="248"/>
      <c r="I312" s="242"/>
      <c r="J312" s="242"/>
      <c r="K312" s="242"/>
      <c r="L312" s="242"/>
      <c r="M312" s="248"/>
      <c r="N312" s="242"/>
      <c r="O312" s="242"/>
      <c r="P312" s="248"/>
      <c r="Q312" s="242"/>
      <c r="R312" s="274">
        <f t="shared" si="62"/>
        <v>0</v>
      </c>
      <c r="S312" s="242"/>
      <c r="T312" s="215">
        <f t="shared" si="63"/>
        <v>0</v>
      </c>
    </row>
    <row r="313" spans="1:20" ht="16.5" thickTop="1" thickBot="1" x14ac:dyDescent="0.3">
      <c r="A313" s="34"/>
      <c r="B313" s="312"/>
      <c r="C313" s="41"/>
      <c r="D313" s="248"/>
      <c r="E313" s="242"/>
      <c r="F313" s="242"/>
      <c r="G313" s="242"/>
      <c r="H313" s="248"/>
      <c r="I313" s="242"/>
      <c r="J313" s="242"/>
      <c r="K313" s="242"/>
      <c r="L313" s="242"/>
      <c r="M313" s="248"/>
      <c r="N313" s="242"/>
      <c r="O313" s="242"/>
      <c r="P313" s="248"/>
      <c r="Q313" s="242"/>
      <c r="R313" s="274">
        <f t="shared" si="62"/>
        <v>0</v>
      </c>
      <c r="S313" s="242"/>
      <c r="T313" s="215">
        <f t="shared" si="63"/>
        <v>0</v>
      </c>
    </row>
    <row r="314" spans="1:20" ht="16.5" thickTop="1" thickBot="1" x14ac:dyDescent="0.3">
      <c r="A314" s="34"/>
      <c r="B314" s="323"/>
      <c r="C314" s="41"/>
      <c r="D314" s="248"/>
      <c r="E314" s="242"/>
      <c r="F314" s="242"/>
      <c r="G314" s="242"/>
      <c r="H314" s="248"/>
      <c r="I314" s="242"/>
      <c r="J314" s="242"/>
      <c r="K314" s="242"/>
      <c r="L314" s="242"/>
      <c r="M314" s="250"/>
      <c r="N314" s="242"/>
      <c r="O314" s="248"/>
      <c r="P314" s="251"/>
      <c r="Q314" s="242"/>
      <c r="R314" s="274">
        <f t="shared" si="62"/>
        <v>0</v>
      </c>
      <c r="S314" s="242"/>
      <c r="T314" s="215">
        <f t="shared" si="63"/>
        <v>0</v>
      </c>
    </row>
    <row r="315" spans="1:20" ht="16.5" thickTop="1" thickBot="1" x14ac:dyDescent="0.3">
      <c r="A315" s="34"/>
      <c r="B315" s="323"/>
      <c r="C315" s="41"/>
      <c r="D315" s="248"/>
      <c r="E315" s="242"/>
      <c r="F315" s="242"/>
      <c r="G315" s="242"/>
      <c r="H315" s="248"/>
      <c r="I315" s="242"/>
      <c r="J315" s="242"/>
      <c r="K315" s="242"/>
      <c r="L315" s="242"/>
      <c r="M315" s="248"/>
      <c r="N315" s="242"/>
      <c r="O315" s="248"/>
      <c r="P315" s="251"/>
      <c r="Q315" s="242"/>
      <c r="R315" s="274">
        <f t="shared" si="62"/>
        <v>0</v>
      </c>
      <c r="S315" s="242"/>
      <c r="T315" s="215">
        <f t="shared" si="63"/>
        <v>0</v>
      </c>
    </row>
    <row r="316" spans="1:20" ht="16.5" thickTop="1" thickBot="1" x14ac:dyDescent="0.3">
      <c r="A316" s="34"/>
      <c r="B316" s="325"/>
      <c r="C316" s="41"/>
      <c r="D316" s="248"/>
      <c r="E316" s="242"/>
      <c r="F316" s="242"/>
      <c r="G316" s="242"/>
      <c r="H316" s="248"/>
      <c r="I316" s="242"/>
      <c r="J316" s="242"/>
      <c r="K316" s="242"/>
      <c r="L316" s="242"/>
      <c r="M316" s="248"/>
      <c r="N316" s="242"/>
      <c r="O316" s="248"/>
      <c r="P316" s="251"/>
      <c r="Q316" s="242"/>
      <c r="R316" s="274">
        <f t="shared" si="62"/>
        <v>0</v>
      </c>
      <c r="S316" s="242"/>
      <c r="T316" s="215">
        <f t="shared" si="63"/>
        <v>0</v>
      </c>
    </row>
    <row r="317" spans="1:20" ht="16.5" thickTop="1" thickBot="1" x14ac:dyDescent="0.3">
      <c r="A317" s="34"/>
      <c r="B317" s="325"/>
      <c r="C317" s="41"/>
      <c r="D317" s="248"/>
      <c r="E317" s="242"/>
      <c r="F317" s="242"/>
      <c r="G317" s="242"/>
      <c r="H317" s="248"/>
      <c r="I317" s="242"/>
      <c r="J317" s="242"/>
      <c r="K317" s="242"/>
      <c r="L317" s="242"/>
      <c r="M317" s="248"/>
      <c r="N317" s="242"/>
      <c r="O317" s="248"/>
      <c r="P317" s="251"/>
      <c r="Q317" s="253"/>
      <c r="R317" s="274">
        <f t="shared" si="62"/>
        <v>0</v>
      </c>
      <c r="S317" s="242"/>
      <c r="T317" s="215">
        <f t="shared" si="63"/>
        <v>0</v>
      </c>
    </row>
    <row r="318" spans="1:20" ht="16.5" thickTop="1" thickBot="1" x14ac:dyDescent="0.3">
      <c r="A318" s="34"/>
      <c r="B318" s="323"/>
      <c r="C318" s="41"/>
      <c r="D318" s="248"/>
      <c r="E318" s="242"/>
      <c r="F318" s="242"/>
      <c r="G318" s="242"/>
      <c r="H318" s="248"/>
      <c r="I318" s="242"/>
      <c r="J318" s="242"/>
      <c r="K318" s="242"/>
      <c r="L318" s="242"/>
      <c r="M318" s="248"/>
      <c r="N318" s="242"/>
      <c r="O318" s="248"/>
      <c r="P318" s="251"/>
      <c r="Q318" s="242"/>
      <c r="R318" s="274">
        <f t="shared" si="62"/>
        <v>0</v>
      </c>
      <c r="S318" s="242"/>
      <c r="T318" s="215">
        <f t="shared" si="63"/>
        <v>0</v>
      </c>
    </row>
    <row r="319" spans="1:20" ht="16.5" thickTop="1" thickBot="1" x14ac:dyDescent="0.3">
      <c r="A319" s="34"/>
      <c r="B319" s="323"/>
      <c r="C319" s="41"/>
      <c r="D319" s="248"/>
      <c r="E319" s="242"/>
      <c r="F319" s="242"/>
      <c r="G319" s="242"/>
      <c r="H319" s="248"/>
      <c r="I319" s="242"/>
      <c r="J319" s="242"/>
      <c r="K319" s="242"/>
      <c r="L319" s="242"/>
      <c r="M319" s="248"/>
      <c r="N319" s="242"/>
      <c r="O319" s="248"/>
      <c r="P319" s="251"/>
      <c r="Q319" s="242"/>
      <c r="R319" s="274">
        <f t="shared" si="62"/>
        <v>0</v>
      </c>
      <c r="S319" s="242"/>
      <c r="T319" s="215">
        <f t="shared" si="63"/>
        <v>0</v>
      </c>
    </row>
    <row r="320" spans="1:20" ht="16.5" thickTop="1" thickBot="1" x14ac:dyDescent="0.3">
      <c r="A320" s="34"/>
      <c r="B320" s="323"/>
      <c r="C320" s="41"/>
      <c r="D320" s="248"/>
      <c r="E320" s="242"/>
      <c r="F320" s="242"/>
      <c r="G320" s="242"/>
      <c r="H320" s="248"/>
      <c r="I320" s="242"/>
      <c r="J320" s="242"/>
      <c r="K320" s="242"/>
      <c r="L320" s="242"/>
      <c r="M320" s="248"/>
      <c r="N320" s="242"/>
      <c r="O320" s="248"/>
      <c r="P320" s="251"/>
      <c r="Q320" s="242"/>
      <c r="R320" s="274">
        <f t="shared" si="62"/>
        <v>0</v>
      </c>
      <c r="S320" s="242"/>
      <c r="T320" s="215">
        <f t="shared" si="63"/>
        <v>0</v>
      </c>
    </row>
    <row r="321" spans="1:20" ht="16.5" thickTop="1" thickBot="1" x14ac:dyDescent="0.3">
      <c r="A321" s="34"/>
      <c r="B321" s="323"/>
      <c r="C321" s="41"/>
      <c r="D321" s="248"/>
      <c r="E321" s="242"/>
      <c r="F321" s="242"/>
      <c r="G321" s="242"/>
      <c r="H321" s="254"/>
      <c r="I321" s="242"/>
      <c r="J321" s="242"/>
      <c r="K321" s="242"/>
      <c r="L321" s="242"/>
      <c r="M321" s="248"/>
      <c r="N321" s="242"/>
      <c r="O321" s="248"/>
      <c r="P321" s="251"/>
      <c r="Q321" s="242"/>
      <c r="R321" s="274">
        <f t="shared" si="62"/>
        <v>0</v>
      </c>
      <c r="S321" s="242"/>
      <c r="T321" s="215">
        <f t="shared" si="63"/>
        <v>0</v>
      </c>
    </row>
    <row r="322" spans="1:20" ht="16.5" thickTop="1" thickBot="1" x14ac:dyDescent="0.3">
      <c r="A322" s="34"/>
      <c r="B322" s="325"/>
      <c r="C322" s="41"/>
      <c r="D322" s="248"/>
      <c r="E322" s="242"/>
      <c r="F322" s="242"/>
      <c r="G322" s="242"/>
      <c r="H322" s="248"/>
      <c r="I322" s="242"/>
      <c r="J322" s="242"/>
      <c r="K322" s="242"/>
      <c r="L322" s="242"/>
      <c r="M322" s="248"/>
      <c r="N322" s="242"/>
      <c r="O322" s="248"/>
      <c r="P322" s="251"/>
      <c r="Q322" s="242"/>
      <c r="R322" s="274">
        <f t="shared" si="62"/>
        <v>0</v>
      </c>
      <c r="S322" s="242"/>
      <c r="T322" s="215">
        <f t="shared" si="63"/>
        <v>0</v>
      </c>
    </row>
    <row r="323" spans="1:20" ht="16.5" thickTop="1" thickBot="1" x14ac:dyDescent="0.3">
      <c r="A323" s="34"/>
      <c r="B323" s="323"/>
      <c r="C323" s="42"/>
      <c r="D323" s="248"/>
      <c r="E323" s="242"/>
      <c r="F323" s="242"/>
      <c r="G323" s="242"/>
      <c r="H323" s="248"/>
      <c r="I323" s="242"/>
      <c r="J323" s="242"/>
      <c r="K323" s="242"/>
      <c r="L323" s="242"/>
      <c r="M323" s="248"/>
      <c r="N323" s="242"/>
      <c r="O323" s="248"/>
      <c r="P323" s="251"/>
      <c r="Q323" s="242"/>
      <c r="R323" s="274">
        <f t="shared" si="62"/>
        <v>0</v>
      </c>
      <c r="S323" s="242"/>
      <c r="T323" s="215">
        <f t="shared" si="63"/>
        <v>0</v>
      </c>
    </row>
    <row r="324" spans="1:20" ht="16.5" thickTop="1" thickBot="1" x14ac:dyDescent="0.3">
      <c r="A324" s="34"/>
      <c r="B324" s="323"/>
      <c r="C324" s="41"/>
      <c r="D324" s="248"/>
      <c r="E324" s="242"/>
      <c r="F324" s="242"/>
      <c r="G324" s="242"/>
      <c r="H324" s="248"/>
      <c r="I324" s="242"/>
      <c r="J324" s="242"/>
      <c r="K324" s="242"/>
      <c r="L324" s="242"/>
      <c r="M324" s="248"/>
      <c r="N324" s="242"/>
      <c r="O324" s="248"/>
      <c r="P324" s="251"/>
      <c r="Q324" s="242"/>
      <c r="R324" s="274">
        <f t="shared" si="62"/>
        <v>0</v>
      </c>
      <c r="S324" s="242"/>
      <c r="T324" s="215">
        <f t="shared" si="63"/>
        <v>0</v>
      </c>
    </row>
    <row r="325" spans="1:20" ht="16.5" thickTop="1" thickBot="1" x14ac:dyDescent="0.3">
      <c r="A325" s="34"/>
      <c r="B325" s="323"/>
      <c r="C325" s="41"/>
      <c r="D325" s="248"/>
      <c r="E325" s="242"/>
      <c r="F325" s="242"/>
      <c r="G325" s="242"/>
      <c r="H325" s="248"/>
      <c r="I325" s="242"/>
      <c r="J325" s="242"/>
      <c r="K325" s="242"/>
      <c r="L325" s="242"/>
      <c r="M325" s="248"/>
      <c r="N325" s="242"/>
      <c r="O325" s="248"/>
      <c r="P325" s="251"/>
      <c r="Q325" s="242"/>
      <c r="R325" s="274">
        <f t="shared" si="62"/>
        <v>0</v>
      </c>
      <c r="S325" s="242"/>
      <c r="T325" s="215">
        <f t="shared" si="63"/>
        <v>0</v>
      </c>
    </row>
    <row r="326" spans="1:20" ht="16.5" thickTop="1" thickBot="1" x14ac:dyDescent="0.3">
      <c r="A326" s="34"/>
      <c r="B326" s="323"/>
      <c r="C326" s="41"/>
      <c r="D326" s="248"/>
      <c r="E326" s="242"/>
      <c r="F326" s="242"/>
      <c r="G326" s="242"/>
      <c r="H326" s="248"/>
      <c r="I326" s="242"/>
      <c r="J326" s="242"/>
      <c r="K326" s="242"/>
      <c r="L326" s="257"/>
      <c r="M326" s="258"/>
      <c r="N326" s="242"/>
      <c r="O326" s="248"/>
      <c r="P326" s="251"/>
      <c r="Q326" s="242"/>
      <c r="R326" s="274">
        <f t="shared" si="62"/>
        <v>0</v>
      </c>
      <c r="S326" s="242"/>
      <c r="T326" s="215">
        <f t="shared" si="63"/>
        <v>0</v>
      </c>
    </row>
    <row r="327" spans="1:20" ht="16.5" thickTop="1" thickBot="1" x14ac:dyDescent="0.3">
      <c r="A327" s="34"/>
      <c r="B327" s="323"/>
      <c r="C327" s="41"/>
      <c r="D327" s="248"/>
      <c r="E327" s="242"/>
      <c r="F327" s="242"/>
      <c r="G327" s="242"/>
      <c r="H327" s="248"/>
      <c r="I327" s="242"/>
      <c r="J327" s="242"/>
      <c r="K327" s="242"/>
      <c r="L327" s="242"/>
      <c r="M327" s="248"/>
      <c r="N327" s="242"/>
      <c r="O327" s="248"/>
      <c r="P327" s="249"/>
      <c r="Q327" s="242"/>
      <c r="R327" s="274">
        <f t="shared" si="62"/>
        <v>0</v>
      </c>
      <c r="S327" s="242"/>
      <c r="T327" s="215">
        <f t="shared" si="63"/>
        <v>0</v>
      </c>
    </row>
    <row r="328" spans="1:20" ht="16.5" thickTop="1" thickBot="1" x14ac:dyDescent="0.3">
      <c r="A328" s="43"/>
      <c r="B328" s="326"/>
      <c r="C328" s="44"/>
      <c r="D328" s="268"/>
      <c r="E328" s="269"/>
      <c r="F328" s="269"/>
      <c r="G328" s="269"/>
      <c r="H328" s="268"/>
      <c r="I328" s="269"/>
      <c r="J328" s="269"/>
      <c r="K328" s="268"/>
      <c r="L328" s="269"/>
      <c r="M328" s="270"/>
      <c r="N328" s="230"/>
      <c r="O328" s="259"/>
      <c r="P328" s="271"/>
      <c r="Q328" s="230"/>
      <c r="R328" s="274">
        <f t="shared" si="62"/>
        <v>0</v>
      </c>
      <c r="S328" s="272"/>
      <c r="T328" s="215">
        <f t="shared" si="63"/>
        <v>0</v>
      </c>
    </row>
    <row r="329" spans="1:20" ht="16.5" thickTop="1" thickBot="1" x14ac:dyDescent="0.3">
      <c r="A329" s="130"/>
      <c r="B329" s="131" t="s">
        <v>198</v>
      </c>
      <c r="C329" s="132"/>
      <c r="D329" s="273">
        <f t="shared" ref="D329:F329" si="66">SUM(D303:D328)</f>
        <v>0</v>
      </c>
      <c r="E329" s="273">
        <f t="shared" si="66"/>
        <v>0</v>
      </c>
      <c r="F329" s="273">
        <f t="shared" si="66"/>
        <v>0</v>
      </c>
      <c r="G329" s="273">
        <f>SUM(G303:G328)</f>
        <v>0</v>
      </c>
      <c r="H329" s="273">
        <f t="shared" ref="H329:Q329" si="67">SUM(H303:H328)</f>
        <v>0</v>
      </c>
      <c r="I329" s="273">
        <f t="shared" si="67"/>
        <v>0</v>
      </c>
      <c r="J329" s="273">
        <f t="shared" si="67"/>
        <v>0</v>
      </c>
      <c r="K329" s="273">
        <f t="shared" si="67"/>
        <v>0</v>
      </c>
      <c r="L329" s="273">
        <f t="shared" si="67"/>
        <v>0</v>
      </c>
      <c r="M329" s="261">
        <f t="shared" si="67"/>
        <v>0</v>
      </c>
      <c r="N329" s="261">
        <f t="shared" si="67"/>
        <v>0</v>
      </c>
      <c r="O329" s="261">
        <f t="shared" si="67"/>
        <v>0</v>
      </c>
      <c r="P329" s="261">
        <f t="shared" si="67"/>
        <v>0</v>
      </c>
      <c r="Q329" s="261">
        <f t="shared" si="67"/>
        <v>0</v>
      </c>
      <c r="R329" s="215">
        <f>SUM(R303:R328)</f>
        <v>0</v>
      </c>
      <c r="S329" s="262"/>
      <c r="T329" s="215">
        <f>SUM(T303:T328)</f>
        <v>0</v>
      </c>
    </row>
    <row r="330" spans="1:20" ht="15.75" thickTop="1" x14ac:dyDescent="0.25">
      <c r="P330" s="133"/>
      <c r="S330" s="135"/>
    </row>
    <row r="331" spans="1:20" x14ac:dyDescent="0.25">
      <c r="A331" s="134"/>
      <c r="B331" s="17"/>
      <c r="N331" s="2" t="s">
        <v>172</v>
      </c>
      <c r="P331" s="47"/>
      <c r="Q331" s="105" t="s">
        <v>173</v>
      </c>
      <c r="R331" s="106">
        <f ca="1">TODAY()</f>
        <v>45656</v>
      </c>
      <c r="S331" s="135"/>
    </row>
    <row r="332" spans="1:20" x14ac:dyDescent="0.25">
      <c r="A332" s="134"/>
      <c r="B332" s="4" t="str">
        <f>+$B$35</f>
        <v>Remember to complete the cheque stubbs when writing the cheque. Refer to cheque stubbs when completing this page</v>
      </c>
      <c r="P332" s="47"/>
      <c r="S332" s="135"/>
    </row>
    <row r="333" spans="1:20" x14ac:dyDescent="0.25">
      <c r="A333" s="134"/>
      <c r="B333" s="4" t="str">
        <f>+B$36</f>
        <v>Enter payments made in appropriate analysis column in cheque number order. Details in column 13 should compare with cheque book stubbs and bank statement</v>
      </c>
      <c r="P333" s="47"/>
      <c r="S333" s="135"/>
    </row>
    <row r="334" spans="1:20" x14ac:dyDescent="0.25">
      <c r="B334" s="4" t="str">
        <f>+B$37</f>
        <v xml:space="preserve">  * All Column totals are automatically carried forward.</v>
      </c>
      <c r="R334" s="128" t="s">
        <v>187</v>
      </c>
      <c r="S334" s="135"/>
    </row>
    <row r="335" spans="1:20" ht="15.75" thickBot="1" x14ac:dyDescent="0.3">
      <c r="P335" s="129"/>
      <c r="Q335" s="129"/>
      <c r="R335" s="129"/>
      <c r="S335" s="135"/>
    </row>
    <row r="336" spans="1:20" ht="16.5" thickTop="1" thickBot="1" x14ac:dyDescent="0.3">
      <c r="A336" s="136"/>
      <c r="B336" s="137" t="s">
        <v>178</v>
      </c>
      <c r="C336" s="138"/>
      <c r="D336" s="263">
        <f>+D329</f>
        <v>0</v>
      </c>
      <c r="E336" s="263">
        <f>+E329</f>
        <v>0</v>
      </c>
      <c r="F336" s="263">
        <f>+F329</f>
        <v>0</v>
      </c>
      <c r="G336" s="263">
        <f>+G329</f>
        <v>0</v>
      </c>
      <c r="H336" s="263">
        <f t="shared" ref="H336:R336" si="68">+H329</f>
        <v>0</v>
      </c>
      <c r="I336" s="263">
        <f t="shared" si="68"/>
        <v>0</v>
      </c>
      <c r="J336" s="263">
        <f t="shared" si="68"/>
        <v>0</v>
      </c>
      <c r="K336" s="263">
        <f t="shared" si="68"/>
        <v>0</v>
      </c>
      <c r="L336" s="263">
        <f t="shared" si="68"/>
        <v>0</v>
      </c>
      <c r="M336" s="263">
        <f t="shared" si="68"/>
        <v>0</v>
      </c>
      <c r="N336" s="263">
        <f t="shared" si="68"/>
        <v>0</v>
      </c>
      <c r="O336" s="263">
        <f t="shared" si="68"/>
        <v>0</v>
      </c>
      <c r="P336" s="263">
        <f t="shared" si="68"/>
        <v>0</v>
      </c>
      <c r="Q336" s="263">
        <f t="shared" si="68"/>
        <v>0</v>
      </c>
      <c r="R336" s="263">
        <f t="shared" si="68"/>
        <v>0</v>
      </c>
      <c r="S336" s="264"/>
      <c r="T336" s="215">
        <f>+T329</f>
        <v>0</v>
      </c>
    </row>
    <row r="337" spans="1:20" ht="16.5" thickTop="1" thickBot="1" x14ac:dyDescent="0.3">
      <c r="A337" s="34"/>
      <c r="B337" s="323"/>
      <c r="C337" s="41"/>
      <c r="D337" s="248"/>
      <c r="E337" s="242"/>
      <c r="F337" s="242"/>
      <c r="G337" s="242"/>
      <c r="H337" s="242"/>
      <c r="I337" s="242"/>
      <c r="J337" s="242"/>
      <c r="K337" s="242"/>
      <c r="L337" s="242"/>
      <c r="M337" s="248"/>
      <c r="N337" s="242"/>
      <c r="O337" s="248"/>
      <c r="P337" s="251"/>
      <c r="Q337" s="242"/>
      <c r="R337" s="274">
        <f t="shared" ref="R337:R361" si="69">SUM(D337:Q337)</f>
        <v>0</v>
      </c>
      <c r="S337" s="242"/>
      <c r="T337" s="215">
        <f t="shared" ref="T337:T361" si="70">IF(S337="",R337,"")</f>
        <v>0</v>
      </c>
    </row>
    <row r="338" spans="1:20" ht="16.5" thickTop="1" thickBot="1" x14ac:dyDescent="0.3">
      <c r="A338" s="34"/>
      <c r="B338" s="323"/>
      <c r="C338" s="41"/>
      <c r="D338" s="248"/>
      <c r="E338" s="242"/>
      <c r="F338" s="242"/>
      <c r="G338" s="242"/>
      <c r="H338" s="242"/>
      <c r="I338" s="242"/>
      <c r="J338" s="242"/>
      <c r="K338" s="242"/>
      <c r="L338" s="242"/>
      <c r="M338" s="248"/>
      <c r="N338" s="242"/>
      <c r="O338" s="248"/>
      <c r="P338" s="243"/>
      <c r="Q338" s="242"/>
      <c r="R338" s="274">
        <f t="shared" si="69"/>
        <v>0</v>
      </c>
      <c r="S338" s="242"/>
      <c r="T338" s="215">
        <f t="shared" si="70"/>
        <v>0</v>
      </c>
    </row>
    <row r="339" spans="1:20" ht="16.5" thickTop="1" thickBot="1" x14ac:dyDescent="0.3">
      <c r="A339" s="34"/>
      <c r="B339" s="323"/>
      <c r="C339" s="41"/>
      <c r="D339" s="248"/>
      <c r="E339" s="242"/>
      <c r="F339" s="242"/>
      <c r="G339" s="242"/>
      <c r="H339" s="248"/>
      <c r="I339" s="242"/>
      <c r="J339" s="242"/>
      <c r="K339" s="242"/>
      <c r="L339" s="242"/>
      <c r="M339" s="248"/>
      <c r="N339" s="242"/>
      <c r="O339" s="248"/>
      <c r="P339" s="243"/>
      <c r="Q339" s="242"/>
      <c r="R339" s="274">
        <f t="shared" si="69"/>
        <v>0</v>
      </c>
      <c r="S339" s="242"/>
      <c r="T339" s="215">
        <f t="shared" si="70"/>
        <v>0</v>
      </c>
    </row>
    <row r="340" spans="1:20" ht="16.5" thickTop="1" thickBot="1" x14ac:dyDescent="0.3">
      <c r="A340" s="34"/>
      <c r="B340" s="324"/>
      <c r="C340" s="41"/>
      <c r="D340" s="248"/>
      <c r="E340" s="242"/>
      <c r="F340" s="242"/>
      <c r="G340" s="242"/>
      <c r="H340" s="248"/>
      <c r="I340" s="242"/>
      <c r="J340" s="242"/>
      <c r="K340" s="242"/>
      <c r="L340" s="242"/>
      <c r="M340" s="248"/>
      <c r="N340" s="242"/>
      <c r="O340" s="248"/>
      <c r="P340" s="243"/>
      <c r="Q340" s="242"/>
      <c r="R340" s="274">
        <f t="shared" si="69"/>
        <v>0</v>
      </c>
      <c r="S340" s="242"/>
      <c r="T340" s="215">
        <f t="shared" si="70"/>
        <v>0</v>
      </c>
    </row>
    <row r="341" spans="1:20" ht="16.5" thickTop="1" thickBot="1" x14ac:dyDescent="0.3">
      <c r="A341" s="34"/>
      <c r="B341" s="325"/>
      <c r="C341" s="41"/>
      <c r="D341" s="248"/>
      <c r="E341" s="242"/>
      <c r="F341" s="242"/>
      <c r="G341" s="242"/>
      <c r="H341" s="248"/>
      <c r="I341" s="242"/>
      <c r="J341" s="242"/>
      <c r="K341" s="242"/>
      <c r="L341" s="245"/>
      <c r="M341" s="248"/>
      <c r="N341" s="242"/>
      <c r="O341" s="248"/>
      <c r="P341" s="243"/>
      <c r="Q341" s="242"/>
      <c r="R341" s="274">
        <f t="shared" si="69"/>
        <v>0</v>
      </c>
      <c r="S341" s="242"/>
      <c r="T341" s="215">
        <f t="shared" si="70"/>
        <v>0</v>
      </c>
    </row>
    <row r="342" spans="1:20" ht="16.5" thickTop="1" thickBot="1" x14ac:dyDescent="0.3">
      <c r="A342" s="34"/>
      <c r="B342" s="323"/>
      <c r="C342" s="41"/>
      <c r="D342" s="248"/>
      <c r="E342" s="242"/>
      <c r="F342" s="242"/>
      <c r="G342" s="242"/>
      <c r="H342" s="248"/>
      <c r="I342" s="242"/>
      <c r="J342" s="242"/>
      <c r="K342" s="242"/>
      <c r="L342" s="242"/>
      <c r="M342" s="248"/>
      <c r="N342" s="242"/>
      <c r="O342" s="248"/>
      <c r="P342" s="249"/>
      <c r="Q342" s="242"/>
      <c r="R342" s="274">
        <f t="shared" si="69"/>
        <v>0</v>
      </c>
      <c r="S342" s="242"/>
      <c r="T342" s="215">
        <f t="shared" si="70"/>
        <v>0</v>
      </c>
    </row>
    <row r="343" spans="1:20" ht="16.5" thickTop="1" thickBot="1" x14ac:dyDescent="0.3">
      <c r="A343" s="34"/>
      <c r="B343" s="323"/>
      <c r="C343" s="41"/>
      <c r="D343" s="248"/>
      <c r="E343" s="242"/>
      <c r="F343" s="242"/>
      <c r="G343" s="242"/>
      <c r="H343" s="248"/>
      <c r="I343" s="242"/>
      <c r="J343" s="242"/>
      <c r="K343" s="242"/>
      <c r="L343" s="242"/>
      <c r="M343" s="248"/>
      <c r="N343" s="242"/>
      <c r="O343" s="248"/>
      <c r="P343" s="243"/>
      <c r="Q343" s="242"/>
      <c r="R343" s="274">
        <f t="shared" ref="R343:R345" si="71">SUM(D343:Q343)</f>
        <v>0</v>
      </c>
      <c r="S343" s="242"/>
      <c r="T343" s="215">
        <f t="shared" ref="T343:T345" si="72">IF(S343="",R343,"")</f>
        <v>0</v>
      </c>
    </row>
    <row r="344" spans="1:20" ht="16.5" thickTop="1" thickBot="1" x14ac:dyDescent="0.3">
      <c r="A344" s="34"/>
      <c r="B344" s="323"/>
      <c r="C344" s="41"/>
      <c r="D344" s="248"/>
      <c r="E344" s="242"/>
      <c r="F344" s="242"/>
      <c r="G344" s="242"/>
      <c r="H344" s="248"/>
      <c r="I344" s="242"/>
      <c r="J344" s="242"/>
      <c r="K344" s="242"/>
      <c r="L344" s="242"/>
      <c r="M344" s="250"/>
      <c r="N344" s="242"/>
      <c r="O344" s="248"/>
      <c r="P344" s="251"/>
      <c r="Q344" s="242"/>
      <c r="R344" s="274">
        <f t="shared" si="71"/>
        <v>0</v>
      </c>
      <c r="S344" s="242"/>
      <c r="T344" s="215">
        <f t="shared" si="72"/>
        <v>0</v>
      </c>
    </row>
    <row r="345" spans="1:20" ht="16.5" thickTop="1" thickBot="1" x14ac:dyDescent="0.3">
      <c r="A345" s="34"/>
      <c r="B345" s="323"/>
      <c r="C345" s="41"/>
      <c r="D345" s="248"/>
      <c r="E345" s="242"/>
      <c r="F345" s="242"/>
      <c r="G345" s="242"/>
      <c r="H345" s="248"/>
      <c r="I345" s="242"/>
      <c r="J345" s="242"/>
      <c r="K345" s="242"/>
      <c r="L345" s="242"/>
      <c r="M345" s="248"/>
      <c r="N345" s="242"/>
      <c r="O345" s="248"/>
      <c r="P345" s="251"/>
      <c r="Q345" s="242"/>
      <c r="R345" s="274">
        <f t="shared" si="71"/>
        <v>0</v>
      </c>
      <c r="S345" s="242"/>
      <c r="T345" s="215">
        <f t="shared" si="72"/>
        <v>0</v>
      </c>
    </row>
    <row r="346" spans="1:20" ht="16.5" thickTop="1" thickBot="1" x14ac:dyDescent="0.3">
      <c r="A346" s="34"/>
      <c r="B346" s="323"/>
      <c r="C346" s="41"/>
      <c r="D346" s="248"/>
      <c r="E346" s="242"/>
      <c r="F346" s="242"/>
      <c r="G346" s="242"/>
      <c r="H346" s="248"/>
      <c r="I346" s="242"/>
      <c r="J346" s="242"/>
      <c r="K346" s="242"/>
      <c r="L346" s="242"/>
      <c r="M346" s="248"/>
      <c r="N346" s="242"/>
      <c r="O346" s="248"/>
      <c r="P346" s="243"/>
      <c r="Q346" s="242"/>
      <c r="R346" s="274">
        <f t="shared" si="69"/>
        <v>0</v>
      </c>
      <c r="S346" s="242"/>
      <c r="T346" s="215">
        <f t="shared" si="70"/>
        <v>0</v>
      </c>
    </row>
    <row r="347" spans="1:20" ht="16.5" thickTop="1" thickBot="1" x14ac:dyDescent="0.3">
      <c r="A347" s="34"/>
      <c r="B347" s="323"/>
      <c r="C347" s="41"/>
      <c r="D347" s="248"/>
      <c r="E347" s="242"/>
      <c r="F347" s="242"/>
      <c r="G347" s="242"/>
      <c r="H347" s="248"/>
      <c r="I347" s="242"/>
      <c r="J347" s="242"/>
      <c r="K347" s="242"/>
      <c r="L347" s="242"/>
      <c r="M347" s="250"/>
      <c r="N347" s="242"/>
      <c r="O347" s="248"/>
      <c r="P347" s="251"/>
      <c r="Q347" s="242"/>
      <c r="R347" s="274">
        <f t="shared" si="69"/>
        <v>0</v>
      </c>
      <c r="S347" s="242"/>
      <c r="T347" s="215">
        <f t="shared" si="70"/>
        <v>0</v>
      </c>
    </row>
    <row r="348" spans="1:20" ht="16.5" thickTop="1" thickBot="1" x14ac:dyDescent="0.3">
      <c r="A348" s="34"/>
      <c r="B348" s="323"/>
      <c r="C348" s="41"/>
      <c r="D348" s="248"/>
      <c r="E348" s="242"/>
      <c r="F348" s="242"/>
      <c r="G348" s="242"/>
      <c r="H348" s="248"/>
      <c r="I348" s="242"/>
      <c r="J348" s="242"/>
      <c r="K348" s="242"/>
      <c r="L348" s="242"/>
      <c r="M348" s="248"/>
      <c r="N348" s="242"/>
      <c r="O348" s="248"/>
      <c r="P348" s="251"/>
      <c r="Q348" s="242"/>
      <c r="R348" s="274">
        <f t="shared" si="69"/>
        <v>0</v>
      </c>
      <c r="S348" s="242"/>
      <c r="T348" s="215">
        <f t="shared" si="70"/>
        <v>0</v>
      </c>
    </row>
    <row r="349" spans="1:20" ht="16.5" thickTop="1" thickBot="1" x14ac:dyDescent="0.3">
      <c r="A349" s="34"/>
      <c r="B349" s="325"/>
      <c r="C349" s="41"/>
      <c r="D349" s="248"/>
      <c r="E349" s="242"/>
      <c r="F349" s="242"/>
      <c r="G349" s="242"/>
      <c r="H349" s="248"/>
      <c r="I349" s="242"/>
      <c r="J349" s="242"/>
      <c r="K349" s="242"/>
      <c r="L349" s="242"/>
      <c r="M349" s="248"/>
      <c r="N349" s="242"/>
      <c r="O349" s="248"/>
      <c r="P349" s="251"/>
      <c r="Q349" s="242"/>
      <c r="R349" s="274">
        <f t="shared" si="69"/>
        <v>0</v>
      </c>
      <c r="S349" s="242"/>
      <c r="T349" s="215">
        <f t="shared" si="70"/>
        <v>0</v>
      </c>
    </row>
    <row r="350" spans="1:20" ht="16.5" thickTop="1" thickBot="1" x14ac:dyDescent="0.3">
      <c r="A350" s="34"/>
      <c r="B350" s="325"/>
      <c r="C350" s="41"/>
      <c r="D350" s="248"/>
      <c r="E350" s="242"/>
      <c r="F350" s="242"/>
      <c r="G350" s="242"/>
      <c r="H350" s="248"/>
      <c r="I350" s="242"/>
      <c r="J350" s="242"/>
      <c r="K350" s="242"/>
      <c r="L350" s="242"/>
      <c r="M350" s="248"/>
      <c r="N350" s="242"/>
      <c r="O350" s="248"/>
      <c r="P350" s="251"/>
      <c r="Q350" s="253"/>
      <c r="R350" s="274">
        <f t="shared" si="69"/>
        <v>0</v>
      </c>
      <c r="S350" s="242"/>
      <c r="T350" s="215">
        <f t="shared" si="70"/>
        <v>0</v>
      </c>
    </row>
    <row r="351" spans="1:20" ht="16.5" thickTop="1" thickBot="1" x14ac:dyDescent="0.3">
      <c r="A351" s="34"/>
      <c r="B351" s="323"/>
      <c r="C351" s="41"/>
      <c r="D351" s="248"/>
      <c r="E351" s="242"/>
      <c r="F351" s="242"/>
      <c r="G351" s="242"/>
      <c r="H351" s="248"/>
      <c r="I351" s="242"/>
      <c r="J351" s="242"/>
      <c r="K351" s="242"/>
      <c r="L351" s="242"/>
      <c r="M351" s="248"/>
      <c r="N351" s="242"/>
      <c r="O351" s="248"/>
      <c r="P351" s="251"/>
      <c r="Q351" s="242"/>
      <c r="R351" s="274">
        <f t="shared" si="69"/>
        <v>0</v>
      </c>
      <c r="S351" s="242"/>
      <c r="T351" s="215">
        <f t="shared" si="70"/>
        <v>0</v>
      </c>
    </row>
    <row r="352" spans="1:20" ht="16.5" thickTop="1" thickBot="1" x14ac:dyDescent="0.3">
      <c r="A352" s="34"/>
      <c r="B352" s="323"/>
      <c r="C352" s="41"/>
      <c r="D352" s="248"/>
      <c r="E352" s="242"/>
      <c r="F352" s="242"/>
      <c r="G352" s="242"/>
      <c r="H352" s="248"/>
      <c r="I352" s="242"/>
      <c r="J352" s="242"/>
      <c r="K352" s="242"/>
      <c r="L352" s="242"/>
      <c r="M352" s="248"/>
      <c r="N352" s="242"/>
      <c r="O352" s="248"/>
      <c r="P352" s="251"/>
      <c r="Q352" s="242"/>
      <c r="R352" s="274">
        <f t="shared" si="69"/>
        <v>0</v>
      </c>
      <c r="S352" s="242"/>
      <c r="T352" s="215">
        <f t="shared" si="70"/>
        <v>0</v>
      </c>
    </row>
    <row r="353" spans="1:20" ht="16.5" thickTop="1" thickBot="1" x14ac:dyDescent="0.3">
      <c r="A353" s="34"/>
      <c r="B353" s="323"/>
      <c r="C353" s="41"/>
      <c r="D353" s="248"/>
      <c r="E353" s="242"/>
      <c r="F353" s="242"/>
      <c r="G353" s="242"/>
      <c r="H353" s="248"/>
      <c r="I353" s="242"/>
      <c r="J353" s="242"/>
      <c r="K353" s="242"/>
      <c r="L353" s="242"/>
      <c r="M353" s="248"/>
      <c r="N353" s="242"/>
      <c r="O353" s="248"/>
      <c r="P353" s="251"/>
      <c r="Q353" s="242"/>
      <c r="R353" s="274">
        <f t="shared" si="69"/>
        <v>0</v>
      </c>
      <c r="S353" s="242"/>
      <c r="T353" s="215">
        <f t="shared" si="70"/>
        <v>0</v>
      </c>
    </row>
    <row r="354" spans="1:20" ht="16.5" thickTop="1" thickBot="1" x14ac:dyDescent="0.3">
      <c r="A354" s="34"/>
      <c r="B354" s="323"/>
      <c r="C354" s="41"/>
      <c r="D354" s="248"/>
      <c r="E354" s="242"/>
      <c r="F354" s="242"/>
      <c r="G354" s="242"/>
      <c r="H354" s="254"/>
      <c r="I354" s="242"/>
      <c r="J354" s="242"/>
      <c r="K354" s="242"/>
      <c r="L354" s="242"/>
      <c r="M354" s="248"/>
      <c r="N354" s="242"/>
      <c r="O354" s="248"/>
      <c r="P354" s="251"/>
      <c r="Q354" s="242"/>
      <c r="R354" s="274">
        <f t="shared" si="69"/>
        <v>0</v>
      </c>
      <c r="S354" s="242"/>
      <c r="T354" s="215">
        <f t="shared" si="70"/>
        <v>0</v>
      </c>
    </row>
    <row r="355" spans="1:20" ht="16.5" thickTop="1" thickBot="1" x14ac:dyDescent="0.3">
      <c r="A355" s="34"/>
      <c r="B355" s="325"/>
      <c r="C355" s="41"/>
      <c r="D355" s="248"/>
      <c r="E355" s="242"/>
      <c r="F355" s="242"/>
      <c r="G355" s="242"/>
      <c r="H355" s="248"/>
      <c r="I355" s="242"/>
      <c r="J355" s="242"/>
      <c r="K355" s="242"/>
      <c r="L355" s="242"/>
      <c r="M355" s="248"/>
      <c r="N355" s="242"/>
      <c r="O355" s="248"/>
      <c r="P355" s="251"/>
      <c r="Q355" s="242"/>
      <c r="R355" s="274">
        <f t="shared" si="69"/>
        <v>0</v>
      </c>
      <c r="S355" s="242"/>
      <c r="T355" s="215">
        <f t="shared" si="70"/>
        <v>0</v>
      </c>
    </row>
    <row r="356" spans="1:20" ht="16.5" thickTop="1" thickBot="1" x14ac:dyDescent="0.3">
      <c r="A356" s="34"/>
      <c r="B356" s="323"/>
      <c r="C356" s="42"/>
      <c r="D356" s="248"/>
      <c r="E356" s="242"/>
      <c r="F356" s="242"/>
      <c r="G356" s="242"/>
      <c r="H356" s="248"/>
      <c r="I356" s="242"/>
      <c r="J356" s="242"/>
      <c r="K356" s="242"/>
      <c r="L356" s="242"/>
      <c r="M356" s="248"/>
      <c r="N356" s="242"/>
      <c r="O356" s="248"/>
      <c r="P356" s="251"/>
      <c r="Q356" s="242"/>
      <c r="R356" s="274">
        <f t="shared" si="69"/>
        <v>0</v>
      </c>
      <c r="S356" s="242"/>
      <c r="T356" s="215">
        <f t="shared" si="70"/>
        <v>0</v>
      </c>
    </row>
    <row r="357" spans="1:20" ht="16.5" thickTop="1" thickBot="1" x14ac:dyDescent="0.3">
      <c r="A357" s="34"/>
      <c r="B357" s="323"/>
      <c r="C357" s="41"/>
      <c r="D357" s="248"/>
      <c r="E357" s="242"/>
      <c r="F357" s="242"/>
      <c r="G357" s="242"/>
      <c r="H357" s="248"/>
      <c r="I357" s="242"/>
      <c r="J357" s="242"/>
      <c r="K357" s="242"/>
      <c r="L357" s="242"/>
      <c r="M357" s="248"/>
      <c r="N357" s="242"/>
      <c r="O357" s="248"/>
      <c r="P357" s="251"/>
      <c r="Q357" s="242"/>
      <c r="R357" s="274">
        <f t="shared" si="69"/>
        <v>0</v>
      </c>
      <c r="S357" s="242"/>
      <c r="T357" s="215">
        <f t="shared" si="70"/>
        <v>0</v>
      </c>
    </row>
    <row r="358" spans="1:20" ht="16.5" thickTop="1" thickBot="1" x14ac:dyDescent="0.3">
      <c r="A358" s="34"/>
      <c r="B358" s="323"/>
      <c r="C358" s="41"/>
      <c r="D358" s="248"/>
      <c r="E358" s="242"/>
      <c r="F358" s="242"/>
      <c r="G358" s="242"/>
      <c r="H358" s="248"/>
      <c r="I358" s="242"/>
      <c r="J358" s="242"/>
      <c r="K358" s="242"/>
      <c r="L358" s="242"/>
      <c r="M358" s="248"/>
      <c r="N358" s="242"/>
      <c r="O358" s="248"/>
      <c r="P358" s="251"/>
      <c r="Q358" s="242"/>
      <c r="R358" s="274">
        <f t="shared" si="69"/>
        <v>0</v>
      </c>
      <c r="S358" s="242"/>
      <c r="T358" s="215">
        <f t="shared" si="70"/>
        <v>0</v>
      </c>
    </row>
    <row r="359" spans="1:20" ht="16.5" thickTop="1" thickBot="1" x14ac:dyDescent="0.3">
      <c r="A359" s="34"/>
      <c r="B359" s="323"/>
      <c r="C359" s="41"/>
      <c r="D359" s="248"/>
      <c r="E359" s="242"/>
      <c r="F359" s="242"/>
      <c r="G359" s="242"/>
      <c r="H359" s="248"/>
      <c r="I359" s="242"/>
      <c r="J359" s="242"/>
      <c r="K359" s="242"/>
      <c r="L359" s="257"/>
      <c r="M359" s="258"/>
      <c r="N359" s="242"/>
      <c r="O359" s="248"/>
      <c r="P359" s="251"/>
      <c r="Q359" s="242"/>
      <c r="R359" s="274">
        <f t="shared" si="69"/>
        <v>0</v>
      </c>
      <c r="S359" s="242"/>
      <c r="T359" s="215">
        <f t="shared" si="70"/>
        <v>0</v>
      </c>
    </row>
    <row r="360" spans="1:20" ht="16.5" thickTop="1" thickBot="1" x14ac:dyDescent="0.3">
      <c r="A360" s="34"/>
      <c r="B360" s="323"/>
      <c r="C360" s="41"/>
      <c r="D360" s="248"/>
      <c r="E360" s="242"/>
      <c r="F360" s="242"/>
      <c r="G360" s="242"/>
      <c r="H360" s="248"/>
      <c r="I360" s="242"/>
      <c r="J360" s="242"/>
      <c r="K360" s="242"/>
      <c r="L360" s="242"/>
      <c r="M360" s="248"/>
      <c r="N360" s="242"/>
      <c r="O360" s="248"/>
      <c r="P360" s="249"/>
      <c r="Q360" s="242"/>
      <c r="R360" s="274">
        <f t="shared" si="69"/>
        <v>0</v>
      </c>
      <c r="S360" s="242"/>
      <c r="T360" s="215">
        <f t="shared" si="70"/>
        <v>0</v>
      </c>
    </row>
    <row r="361" spans="1:20" ht="16.5" thickTop="1" thickBot="1" x14ac:dyDescent="0.3">
      <c r="A361" s="43"/>
      <c r="B361" s="326"/>
      <c r="C361" s="44"/>
      <c r="D361" s="268"/>
      <c r="E361" s="269"/>
      <c r="F361" s="269"/>
      <c r="G361" s="269"/>
      <c r="H361" s="268"/>
      <c r="I361" s="269"/>
      <c r="J361" s="269"/>
      <c r="K361" s="268"/>
      <c r="L361" s="269"/>
      <c r="M361" s="270"/>
      <c r="N361" s="230"/>
      <c r="O361" s="259"/>
      <c r="P361" s="271"/>
      <c r="Q361" s="230"/>
      <c r="R361" s="274">
        <f t="shared" si="69"/>
        <v>0</v>
      </c>
      <c r="S361" s="272"/>
      <c r="T361" s="215">
        <f t="shared" si="70"/>
        <v>0</v>
      </c>
    </row>
    <row r="362" spans="1:20" ht="16.5" thickTop="1" thickBot="1" x14ac:dyDescent="0.3">
      <c r="A362" s="130"/>
      <c r="B362" s="131" t="s">
        <v>198</v>
      </c>
      <c r="C362" s="132"/>
      <c r="D362" s="273">
        <f t="shared" ref="D362:Q362" si="73">SUM(D336:D361)</f>
        <v>0</v>
      </c>
      <c r="E362" s="273">
        <f t="shared" si="73"/>
        <v>0</v>
      </c>
      <c r="F362" s="273">
        <f t="shared" si="73"/>
        <v>0</v>
      </c>
      <c r="G362" s="273">
        <f>SUM(G336:G361)</f>
        <v>0</v>
      </c>
      <c r="H362" s="273">
        <f t="shared" si="73"/>
        <v>0</v>
      </c>
      <c r="I362" s="273">
        <f t="shared" si="73"/>
        <v>0</v>
      </c>
      <c r="J362" s="273">
        <f t="shared" si="73"/>
        <v>0</v>
      </c>
      <c r="K362" s="273">
        <f t="shared" si="73"/>
        <v>0</v>
      </c>
      <c r="L362" s="273">
        <f t="shared" si="73"/>
        <v>0</v>
      </c>
      <c r="M362" s="261">
        <f t="shared" si="73"/>
        <v>0</v>
      </c>
      <c r="N362" s="261">
        <f t="shared" si="73"/>
        <v>0</v>
      </c>
      <c r="O362" s="261">
        <f t="shared" si="73"/>
        <v>0</v>
      </c>
      <c r="P362" s="261">
        <f t="shared" si="73"/>
        <v>0</v>
      </c>
      <c r="Q362" s="261">
        <f t="shared" si="73"/>
        <v>0</v>
      </c>
      <c r="R362" s="215">
        <f>SUM(R336:R361)</f>
        <v>0</v>
      </c>
      <c r="S362" s="262"/>
      <c r="T362" s="215">
        <f>SUM(T336:T361)</f>
        <v>0</v>
      </c>
    </row>
    <row r="363" spans="1:20" ht="15.75" thickTop="1" x14ac:dyDescent="0.25">
      <c r="P363" s="133"/>
      <c r="S363" s="135"/>
    </row>
    <row r="364" spans="1:20" x14ac:dyDescent="0.25">
      <c r="A364" s="134"/>
      <c r="B364" s="17"/>
      <c r="N364" s="2" t="s">
        <v>172</v>
      </c>
      <c r="P364" s="47"/>
      <c r="Q364" s="105" t="s">
        <v>173</v>
      </c>
      <c r="R364" s="106">
        <f ca="1">TODAY()</f>
        <v>45656</v>
      </c>
      <c r="S364" s="135"/>
    </row>
    <row r="365" spans="1:20" x14ac:dyDescent="0.25">
      <c r="A365" s="134"/>
      <c r="B365" s="4" t="str">
        <f>+$B$35</f>
        <v>Remember to complete the cheque stubbs when writing the cheque. Refer to cheque stubbs when completing this page</v>
      </c>
      <c r="P365" s="47"/>
      <c r="S365" s="135"/>
    </row>
    <row r="366" spans="1:20" x14ac:dyDescent="0.25">
      <c r="A366" s="134"/>
      <c r="B366" s="4" t="str">
        <f>+B$36</f>
        <v>Enter payments made in appropriate analysis column in cheque number order. Details in column 13 should compare with cheque book stubbs and bank statement</v>
      </c>
      <c r="P366" s="47"/>
      <c r="S366" s="135"/>
    </row>
    <row r="367" spans="1:20" x14ac:dyDescent="0.25">
      <c r="B367" s="4" t="str">
        <f>+B$37</f>
        <v xml:space="preserve">  * All Column totals are automatically carried forward.</v>
      </c>
      <c r="R367" s="128" t="s">
        <v>188</v>
      </c>
      <c r="S367" s="135"/>
    </row>
    <row r="368" spans="1:20" ht="15.75" thickBot="1" x14ac:dyDescent="0.3">
      <c r="P368" s="129"/>
      <c r="Q368" s="129"/>
      <c r="R368" s="129"/>
      <c r="S368" s="135"/>
    </row>
    <row r="369" spans="1:20" ht="16.5" thickTop="1" thickBot="1" x14ac:dyDescent="0.3">
      <c r="A369" s="136"/>
      <c r="B369" s="137" t="s">
        <v>178</v>
      </c>
      <c r="C369" s="138"/>
      <c r="D369" s="263">
        <f>+D362</f>
        <v>0</v>
      </c>
      <c r="E369" s="263">
        <f>+E362</f>
        <v>0</v>
      </c>
      <c r="F369" s="263">
        <f>+F362</f>
        <v>0</v>
      </c>
      <c r="G369" s="263">
        <f>+G362</f>
        <v>0</v>
      </c>
      <c r="H369" s="263">
        <f t="shared" ref="H369:R369" si="74">+H362</f>
        <v>0</v>
      </c>
      <c r="I369" s="263">
        <f t="shared" si="74"/>
        <v>0</v>
      </c>
      <c r="J369" s="263">
        <f t="shared" si="74"/>
        <v>0</v>
      </c>
      <c r="K369" s="263">
        <f t="shared" si="74"/>
        <v>0</v>
      </c>
      <c r="L369" s="263">
        <f t="shared" si="74"/>
        <v>0</v>
      </c>
      <c r="M369" s="263">
        <f t="shared" si="74"/>
        <v>0</v>
      </c>
      <c r="N369" s="263">
        <f t="shared" si="74"/>
        <v>0</v>
      </c>
      <c r="O369" s="263">
        <f t="shared" si="74"/>
        <v>0</v>
      </c>
      <c r="P369" s="263">
        <f t="shared" si="74"/>
        <v>0</v>
      </c>
      <c r="Q369" s="263">
        <f t="shared" si="74"/>
        <v>0</v>
      </c>
      <c r="R369" s="263">
        <f t="shared" si="74"/>
        <v>0</v>
      </c>
      <c r="S369" s="264"/>
      <c r="T369" s="215">
        <f>+T362</f>
        <v>0</v>
      </c>
    </row>
    <row r="370" spans="1:20" ht="16.5" thickTop="1" thickBot="1" x14ac:dyDescent="0.3">
      <c r="A370" s="34"/>
      <c r="B370" s="323"/>
      <c r="C370" s="41"/>
      <c r="D370" s="248"/>
      <c r="E370" s="242"/>
      <c r="F370" s="242"/>
      <c r="G370" s="242"/>
      <c r="H370" s="242"/>
      <c r="I370" s="242"/>
      <c r="J370" s="242"/>
      <c r="K370" s="242"/>
      <c r="L370" s="242"/>
      <c r="M370" s="248"/>
      <c r="N370" s="242"/>
      <c r="O370" s="248"/>
      <c r="P370" s="251"/>
      <c r="Q370" s="242"/>
      <c r="R370" s="274">
        <f t="shared" ref="R370:R394" si="75">SUM(D370:Q370)</f>
        <v>0</v>
      </c>
      <c r="S370" s="242"/>
      <c r="T370" s="215">
        <f t="shared" ref="T370:T394" si="76">IF(S370="",R370,"")</f>
        <v>0</v>
      </c>
    </row>
    <row r="371" spans="1:20" ht="16.5" thickTop="1" thickBot="1" x14ac:dyDescent="0.3">
      <c r="A371" s="34"/>
      <c r="B371" s="323"/>
      <c r="C371" s="41"/>
      <c r="D371" s="248"/>
      <c r="E371" s="242"/>
      <c r="F371" s="242"/>
      <c r="G371" s="242"/>
      <c r="H371" s="242"/>
      <c r="I371" s="242"/>
      <c r="J371" s="242"/>
      <c r="K371" s="242"/>
      <c r="L371" s="242"/>
      <c r="M371" s="248"/>
      <c r="N371" s="242"/>
      <c r="O371" s="248"/>
      <c r="P371" s="243"/>
      <c r="Q371" s="242"/>
      <c r="R371" s="274">
        <f t="shared" si="75"/>
        <v>0</v>
      </c>
      <c r="S371" s="242"/>
      <c r="T371" s="215">
        <f t="shared" si="76"/>
        <v>0</v>
      </c>
    </row>
    <row r="372" spans="1:20" ht="16.5" thickTop="1" thickBot="1" x14ac:dyDescent="0.3">
      <c r="A372" s="34"/>
      <c r="B372" s="323"/>
      <c r="C372" s="41"/>
      <c r="D372" s="248"/>
      <c r="E372" s="242"/>
      <c r="F372" s="242"/>
      <c r="G372" s="242"/>
      <c r="H372" s="248"/>
      <c r="I372" s="242"/>
      <c r="J372" s="242"/>
      <c r="K372" s="242"/>
      <c r="L372" s="242"/>
      <c r="M372" s="248"/>
      <c r="N372" s="242"/>
      <c r="O372" s="248"/>
      <c r="P372" s="243"/>
      <c r="Q372" s="242"/>
      <c r="R372" s="274">
        <f t="shared" si="75"/>
        <v>0</v>
      </c>
      <c r="S372" s="242"/>
      <c r="T372" s="215">
        <f t="shared" si="76"/>
        <v>0</v>
      </c>
    </row>
    <row r="373" spans="1:20" ht="16.5" thickTop="1" thickBot="1" x14ac:dyDescent="0.3">
      <c r="A373" s="34"/>
      <c r="B373" s="324"/>
      <c r="C373" s="41"/>
      <c r="D373" s="248"/>
      <c r="E373" s="242"/>
      <c r="F373" s="242"/>
      <c r="G373" s="242"/>
      <c r="H373" s="248"/>
      <c r="I373" s="242"/>
      <c r="J373" s="242"/>
      <c r="K373" s="242"/>
      <c r="L373" s="242"/>
      <c r="M373" s="248"/>
      <c r="N373" s="242"/>
      <c r="O373" s="248"/>
      <c r="P373" s="243"/>
      <c r="Q373" s="242"/>
      <c r="R373" s="274">
        <f t="shared" si="75"/>
        <v>0</v>
      </c>
      <c r="S373" s="242"/>
      <c r="T373" s="215">
        <f t="shared" si="76"/>
        <v>0</v>
      </c>
    </row>
    <row r="374" spans="1:20" ht="16.5" thickTop="1" thickBot="1" x14ac:dyDescent="0.3">
      <c r="A374" s="34"/>
      <c r="B374" s="325"/>
      <c r="C374" s="41"/>
      <c r="D374" s="248"/>
      <c r="E374" s="242"/>
      <c r="F374" s="242"/>
      <c r="G374" s="242"/>
      <c r="H374" s="248"/>
      <c r="I374" s="242"/>
      <c r="J374" s="242"/>
      <c r="K374" s="242"/>
      <c r="L374" s="245"/>
      <c r="M374" s="248"/>
      <c r="N374" s="242"/>
      <c r="O374" s="248"/>
      <c r="P374" s="243"/>
      <c r="Q374" s="242"/>
      <c r="R374" s="274">
        <f t="shared" si="75"/>
        <v>0</v>
      </c>
      <c r="S374" s="242"/>
      <c r="T374" s="215">
        <f t="shared" si="76"/>
        <v>0</v>
      </c>
    </row>
    <row r="375" spans="1:20" ht="16.5" thickTop="1" thickBot="1" x14ac:dyDescent="0.3">
      <c r="A375" s="34"/>
      <c r="B375" s="323"/>
      <c r="C375" s="41"/>
      <c r="D375" s="248"/>
      <c r="E375" s="242"/>
      <c r="F375" s="242"/>
      <c r="G375" s="242"/>
      <c r="H375" s="248"/>
      <c r="I375" s="242"/>
      <c r="J375" s="242"/>
      <c r="K375" s="242"/>
      <c r="L375" s="242"/>
      <c r="M375" s="248"/>
      <c r="N375" s="242"/>
      <c r="O375" s="248"/>
      <c r="P375" s="249"/>
      <c r="Q375" s="242"/>
      <c r="R375" s="274">
        <f t="shared" si="75"/>
        <v>0</v>
      </c>
      <c r="S375" s="242"/>
      <c r="T375" s="215">
        <f t="shared" si="76"/>
        <v>0</v>
      </c>
    </row>
    <row r="376" spans="1:20" ht="16.5" thickTop="1" thickBot="1" x14ac:dyDescent="0.3">
      <c r="A376" s="34"/>
      <c r="B376" s="323"/>
      <c r="C376" s="41"/>
      <c r="D376" s="248"/>
      <c r="E376" s="242"/>
      <c r="F376" s="242"/>
      <c r="G376" s="242"/>
      <c r="H376" s="248"/>
      <c r="I376" s="242"/>
      <c r="J376" s="242"/>
      <c r="K376" s="242"/>
      <c r="L376" s="242"/>
      <c r="M376" s="248"/>
      <c r="N376" s="242"/>
      <c r="O376" s="248"/>
      <c r="P376" s="243"/>
      <c r="Q376" s="242"/>
      <c r="R376" s="274">
        <f t="shared" ref="R376:R378" si="77">SUM(D376:Q376)</f>
        <v>0</v>
      </c>
      <c r="S376" s="242"/>
      <c r="T376" s="215">
        <f t="shared" ref="T376:T378" si="78">IF(S376="",R376,"")</f>
        <v>0</v>
      </c>
    </row>
    <row r="377" spans="1:20" ht="16.5" thickTop="1" thickBot="1" x14ac:dyDescent="0.3">
      <c r="A377" s="34"/>
      <c r="B377" s="323"/>
      <c r="C377" s="41"/>
      <c r="D377" s="248"/>
      <c r="E377" s="242"/>
      <c r="F377" s="242"/>
      <c r="G377" s="242"/>
      <c r="H377" s="248"/>
      <c r="I377" s="242"/>
      <c r="J377" s="242"/>
      <c r="K377" s="242"/>
      <c r="L377" s="242"/>
      <c r="M377" s="250"/>
      <c r="N377" s="242"/>
      <c r="O377" s="248"/>
      <c r="P377" s="251"/>
      <c r="Q377" s="242"/>
      <c r="R377" s="274">
        <f t="shared" si="77"/>
        <v>0</v>
      </c>
      <c r="S377" s="242"/>
      <c r="T377" s="215">
        <f t="shared" si="78"/>
        <v>0</v>
      </c>
    </row>
    <row r="378" spans="1:20" ht="16.5" thickTop="1" thickBot="1" x14ac:dyDescent="0.3">
      <c r="A378" s="34"/>
      <c r="B378" s="323"/>
      <c r="C378" s="41"/>
      <c r="D378" s="248"/>
      <c r="E378" s="242"/>
      <c r="F378" s="242"/>
      <c r="G378" s="242"/>
      <c r="H378" s="248"/>
      <c r="I378" s="242"/>
      <c r="J378" s="242"/>
      <c r="K378" s="242"/>
      <c r="L378" s="242"/>
      <c r="M378" s="248"/>
      <c r="N378" s="242"/>
      <c r="O378" s="248"/>
      <c r="P378" s="251"/>
      <c r="Q378" s="242"/>
      <c r="R378" s="274">
        <f t="shared" si="77"/>
        <v>0</v>
      </c>
      <c r="S378" s="242"/>
      <c r="T378" s="215">
        <f t="shared" si="78"/>
        <v>0</v>
      </c>
    </row>
    <row r="379" spans="1:20" ht="16.5" thickTop="1" thickBot="1" x14ac:dyDescent="0.3">
      <c r="A379" s="34"/>
      <c r="B379" s="323"/>
      <c r="C379" s="41"/>
      <c r="D379" s="248"/>
      <c r="E379" s="242"/>
      <c r="F379" s="242"/>
      <c r="G379" s="242"/>
      <c r="H379" s="248"/>
      <c r="I379" s="242"/>
      <c r="J379" s="242"/>
      <c r="K379" s="242"/>
      <c r="L379" s="242"/>
      <c r="M379" s="248"/>
      <c r="N379" s="242"/>
      <c r="O379" s="248"/>
      <c r="P379" s="243"/>
      <c r="Q379" s="242"/>
      <c r="R379" s="274">
        <f t="shared" si="75"/>
        <v>0</v>
      </c>
      <c r="S379" s="242"/>
      <c r="T379" s="215">
        <f t="shared" si="76"/>
        <v>0</v>
      </c>
    </row>
    <row r="380" spans="1:20" ht="16.5" thickTop="1" thickBot="1" x14ac:dyDescent="0.3">
      <c r="A380" s="34"/>
      <c r="B380" s="323"/>
      <c r="C380" s="41"/>
      <c r="D380" s="248"/>
      <c r="E380" s="242"/>
      <c r="F380" s="242"/>
      <c r="G380" s="242"/>
      <c r="H380" s="248"/>
      <c r="I380" s="242"/>
      <c r="J380" s="242"/>
      <c r="K380" s="242"/>
      <c r="L380" s="242"/>
      <c r="M380" s="250"/>
      <c r="N380" s="242"/>
      <c r="O380" s="248"/>
      <c r="P380" s="251"/>
      <c r="Q380" s="242"/>
      <c r="R380" s="274">
        <f t="shared" si="75"/>
        <v>0</v>
      </c>
      <c r="S380" s="242"/>
      <c r="T380" s="215">
        <f t="shared" si="76"/>
        <v>0</v>
      </c>
    </row>
    <row r="381" spans="1:20" ht="16.5" thickTop="1" thickBot="1" x14ac:dyDescent="0.3">
      <c r="A381" s="34"/>
      <c r="B381" s="323"/>
      <c r="C381" s="41"/>
      <c r="D381" s="248"/>
      <c r="E381" s="242"/>
      <c r="F381" s="242"/>
      <c r="G381" s="242"/>
      <c r="H381" s="248"/>
      <c r="I381" s="242"/>
      <c r="J381" s="242"/>
      <c r="K381" s="242"/>
      <c r="L381" s="242"/>
      <c r="M381" s="248"/>
      <c r="N381" s="242"/>
      <c r="O381" s="248"/>
      <c r="P381" s="251"/>
      <c r="Q381" s="242"/>
      <c r="R381" s="274">
        <f t="shared" si="75"/>
        <v>0</v>
      </c>
      <c r="S381" s="242"/>
      <c r="T381" s="215">
        <f t="shared" si="76"/>
        <v>0</v>
      </c>
    </row>
    <row r="382" spans="1:20" ht="16.5" thickTop="1" thickBot="1" x14ac:dyDescent="0.3">
      <c r="A382" s="34"/>
      <c r="B382" s="325"/>
      <c r="C382" s="41"/>
      <c r="D382" s="248"/>
      <c r="E382" s="242"/>
      <c r="F382" s="242"/>
      <c r="G382" s="242"/>
      <c r="H382" s="248"/>
      <c r="I382" s="242"/>
      <c r="J382" s="242"/>
      <c r="K382" s="242"/>
      <c r="L382" s="242"/>
      <c r="M382" s="248"/>
      <c r="N382" s="242"/>
      <c r="O382" s="248"/>
      <c r="P382" s="251"/>
      <c r="Q382" s="242"/>
      <c r="R382" s="274">
        <f t="shared" si="75"/>
        <v>0</v>
      </c>
      <c r="S382" s="242"/>
      <c r="T382" s="215">
        <f t="shared" si="76"/>
        <v>0</v>
      </c>
    </row>
    <row r="383" spans="1:20" ht="16.5" thickTop="1" thickBot="1" x14ac:dyDescent="0.3">
      <c r="A383" s="34"/>
      <c r="B383" s="325"/>
      <c r="C383" s="41"/>
      <c r="D383" s="248"/>
      <c r="E383" s="242"/>
      <c r="F383" s="242"/>
      <c r="G383" s="242"/>
      <c r="H383" s="248"/>
      <c r="I383" s="242"/>
      <c r="J383" s="242"/>
      <c r="K383" s="242"/>
      <c r="L383" s="242"/>
      <c r="M383" s="248"/>
      <c r="N383" s="242"/>
      <c r="O383" s="248"/>
      <c r="P383" s="251"/>
      <c r="Q383" s="253"/>
      <c r="R383" s="274">
        <f t="shared" si="75"/>
        <v>0</v>
      </c>
      <c r="S383" s="242"/>
      <c r="T383" s="215">
        <f t="shared" si="76"/>
        <v>0</v>
      </c>
    </row>
    <row r="384" spans="1:20" ht="16.5" thickTop="1" thickBot="1" x14ac:dyDescent="0.3">
      <c r="A384" s="34"/>
      <c r="B384" s="323"/>
      <c r="C384" s="41"/>
      <c r="D384" s="248"/>
      <c r="E384" s="242"/>
      <c r="F384" s="242"/>
      <c r="G384" s="242"/>
      <c r="H384" s="248"/>
      <c r="I384" s="242"/>
      <c r="J384" s="242"/>
      <c r="K384" s="242"/>
      <c r="L384" s="242"/>
      <c r="M384" s="248"/>
      <c r="N384" s="242"/>
      <c r="O384" s="248"/>
      <c r="P384" s="251"/>
      <c r="Q384" s="242"/>
      <c r="R384" s="274">
        <f t="shared" si="75"/>
        <v>0</v>
      </c>
      <c r="S384" s="242"/>
      <c r="T384" s="215">
        <f t="shared" si="76"/>
        <v>0</v>
      </c>
    </row>
    <row r="385" spans="1:20" ht="16.5" thickTop="1" thickBot="1" x14ac:dyDescent="0.3">
      <c r="A385" s="34"/>
      <c r="B385" s="323"/>
      <c r="C385" s="41"/>
      <c r="D385" s="248"/>
      <c r="E385" s="242"/>
      <c r="F385" s="242"/>
      <c r="G385" s="242"/>
      <c r="H385" s="248"/>
      <c r="I385" s="242"/>
      <c r="J385" s="242"/>
      <c r="K385" s="242"/>
      <c r="L385" s="242"/>
      <c r="M385" s="248"/>
      <c r="N385" s="242"/>
      <c r="O385" s="248"/>
      <c r="P385" s="251"/>
      <c r="Q385" s="242"/>
      <c r="R385" s="274">
        <f t="shared" si="75"/>
        <v>0</v>
      </c>
      <c r="S385" s="242"/>
      <c r="T385" s="215">
        <f t="shared" si="76"/>
        <v>0</v>
      </c>
    </row>
    <row r="386" spans="1:20" ht="16.5" thickTop="1" thickBot="1" x14ac:dyDescent="0.3">
      <c r="A386" s="34"/>
      <c r="B386" s="323"/>
      <c r="C386" s="41"/>
      <c r="D386" s="248"/>
      <c r="E386" s="242"/>
      <c r="F386" s="242"/>
      <c r="G386" s="242"/>
      <c r="H386" s="248"/>
      <c r="I386" s="242"/>
      <c r="J386" s="242"/>
      <c r="K386" s="242"/>
      <c r="L386" s="242"/>
      <c r="M386" s="248"/>
      <c r="N386" s="242"/>
      <c r="O386" s="248"/>
      <c r="P386" s="251"/>
      <c r="Q386" s="242"/>
      <c r="R386" s="274">
        <f t="shared" si="75"/>
        <v>0</v>
      </c>
      <c r="S386" s="242"/>
      <c r="T386" s="215">
        <f t="shared" si="76"/>
        <v>0</v>
      </c>
    </row>
    <row r="387" spans="1:20" ht="16.5" thickTop="1" thickBot="1" x14ac:dyDescent="0.3">
      <c r="A387" s="34"/>
      <c r="B387" s="323"/>
      <c r="C387" s="41"/>
      <c r="D387" s="248"/>
      <c r="E387" s="242"/>
      <c r="F387" s="242"/>
      <c r="G387" s="242"/>
      <c r="H387" s="254"/>
      <c r="I387" s="242"/>
      <c r="J387" s="242"/>
      <c r="K387" s="242"/>
      <c r="L387" s="242"/>
      <c r="M387" s="248"/>
      <c r="N387" s="242"/>
      <c r="O387" s="248"/>
      <c r="P387" s="251"/>
      <c r="Q387" s="242"/>
      <c r="R387" s="274">
        <f t="shared" si="75"/>
        <v>0</v>
      </c>
      <c r="S387" s="242"/>
      <c r="T387" s="215">
        <f t="shared" si="76"/>
        <v>0</v>
      </c>
    </row>
    <row r="388" spans="1:20" ht="16.5" thickTop="1" thickBot="1" x14ac:dyDescent="0.3">
      <c r="A388" s="34"/>
      <c r="B388" s="325"/>
      <c r="C388" s="41"/>
      <c r="D388" s="248"/>
      <c r="E388" s="242"/>
      <c r="F388" s="242"/>
      <c r="G388" s="242"/>
      <c r="H388" s="248"/>
      <c r="I388" s="242"/>
      <c r="J388" s="242"/>
      <c r="K388" s="242"/>
      <c r="L388" s="242"/>
      <c r="M388" s="248"/>
      <c r="N388" s="242"/>
      <c r="O388" s="248"/>
      <c r="P388" s="251"/>
      <c r="Q388" s="242"/>
      <c r="R388" s="274">
        <f t="shared" si="75"/>
        <v>0</v>
      </c>
      <c r="S388" s="242"/>
      <c r="T388" s="215">
        <f t="shared" si="76"/>
        <v>0</v>
      </c>
    </row>
    <row r="389" spans="1:20" ht="16.5" thickTop="1" thickBot="1" x14ac:dyDescent="0.3">
      <c r="A389" s="34"/>
      <c r="B389" s="323"/>
      <c r="C389" s="42"/>
      <c r="D389" s="248"/>
      <c r="E389" s="242"/>
      <c r="F389" s="242"/>
      <c r="G389" s="242"/>
      <c r="H389" s="248"/>
      <c r="I389" s="242"/>
      <c r="J389" s="242"/>
      <c r="K389" s="242"/>
      <c r="L389" s="242"/>
      <c r="M389" s="248"/>
      <c r="N389" s="242"/>
      <c r="O389" s="248"/>
      <c r="P389" s="251"/>
      <c r="Q389" s="242"/>
      <c r="R389" s="274">
        <f t="shared" si="75"/>
        <v>0</v>
      </c>
      <c r="S389" s="242"/>
      <c r="T389" s="215">
        <f t="shared" si="76"/>
        <v>0</v>
      </c>
    </row>
    <row r="390" spans="1:20" ht="16.5" thickTop="1" thickBot="1" x14ac:dyDescent="0.3">
      <c r="A390" s="34"/>
      <c r="B390" s="323"/>
      <c r="C390" s="41"/>
      <c r="D390" s="248"/>
      <c r="E390" s="242"/>
      <c r="F390" s="242"/>
      <c r="G390" s="242"/>
      <c r="H390" s="248"/>
      <c r="I390" s="242"/>
      <c r="J390" s="242"/>
      <c r="K390" s="242"/>
      <c r="L390" s="242"/>
      <c r="M390" s="248"/>
      <c r="N390" s="242"/>
      <c r="O390" s="248"/>
      <c r="P390" s="251"/>
      <c r="Q390" s="242"/>
      <c r="R390" s="274">
        <f t="shared" si="75"/>
        <v>0</v>
      </c>
      <c r="S390" s="242"/>
      <c r="T390" s="215">
        <f t="shared" si="76"/>
        <v>0</v>
      </c>
    </row>
    <row r="391" spans="1:20" ht="16.5" thickTop="1" thickBot="1" x14ac:dyDescent="0.3">
      <c r="A391" s="34"/>
      <c r="B391" s="323"/>
      <c r="C391" s="41"/>
      <c r="D391" s="248"/>
      <c r="E391" s="242"/>
      <c r="F391" s="242"/>
      <c r="G391" s="242"/>
      <c r="H391" s="248"/>
      <c r="I391" s="242"/>
      <c r="J391" s="242"/>
      <c r="K391" s="242"/>
      <c r="L391" s="242"/>
      <c r="M391" s="248"/>
      <c r="N391" s="242"/>
      <c r="O391" s="248"/>
      <c r="P391" s="251"/>
      <c r="Q391" s="242"/>
      <c r="R391" s="274">
        <f t="shared" si="75"/>
        <v>0</v>
      </c>
      <c r="S391" s="242"/>
      <c r="T391" s="215">
        <f t="shared" si="76"/>
        <v>0</v>
      </c>
    </row>
    <row r="392" spans="1:20" ht="16.5" thickTop="1" thickBot="1" x14ac:dyDescent="0.3">
      <c r="A392" s="34"/>
      <c r="B392" s="323"/>
      <c r="C392" s="41"/>
      <c r="D392" s="248"/>
      <c r="E392" s="242"/>
      <c r="F392" s="242"/>
      <c r="G392" s="242"/>
      <c r="H392" s="248"/>
      <c r="I392" s="242"/>
      <c r="J392" s="242"/>
      <c r="K392" s="242"/>
      <c r="L392" s="257"/>
      <c r="M392" s="258"/>
      <c r="N392" s="242"/>
      <c r="O392" s="248"/>
      <c r="P392" s="251"/>
      <c r="Q392" s="242"/>
      <c r="R392" s="274">
        <f t="shared" si="75"/>
        <v>0</v>
      </c>
      <c r="S392" s="242"/>
      <c r="T392" s="215">
        <f t="shared" si="76"/>
        <v>0</v>
      </c>
    </row>
    <row r="393" spans="1:20" ht="16.5" thickTop="1" thickBot="1" x14ac:dyDescent="0.3">
      <c r="A393" s="34"/>
      <c r="B393" s="323"/>
      <c r="C393" s="41"/>
      <c r="D393" s="248"/>
      <c r="E393" s="242"/>
      <c r="F393" s="242"/>
      <c r="G393" s="242"/>
      <c r="H393" s="248"/>
      <c r="I393" s="242"/>
      <c r="J393" s="242"/>
      <c r="K393" s="242"/>
      <c r="L393" s="242"/>
      <c r="M393" s="248"/>
      <c r="N393" s="242"/>
      <c r="O393" s="248"/>
      <c r="P393" s="249"/>
      <c r="Q393" s="242"/>
      <c r="R393" s="274">
        <f t="shared" si="75"/>
        <v>0</v>
      </c>
      <c r="S393" s="242"/>
      <c r="T393" s="215">
        <f t="shared" si="76"/>
        <v>0</v>
      </c>
    </row>
    <row r="394" spans="1:20" ht="16.5" thickTop="1" thickBot="1" x14ac:dyDescent="0.3">
      <c r="A394" s="43"/>
      <c r="B394" s="326"/>
      <c r="C394" s="44"/>
      <c r="D394" s="268"/>
      <c r="E394" s="269"/>
      <c r="F394" s="269"/>
      <c r="G394" s="269"/>
      <c r="H394" s="268"/>
      <c r="I394" s="269"/>
      <c r="J394" s="269"/>
      <c r="K394" s="268"/>
      <c r="L394" s="269"/>
      <c r="M394" s="270"/>
      <c r="N394" s="230"/>
      <c r="O394" s="259"/>
      <c r="P394" s="271"/>
      <c r="Q394" s="230"/>
      <c r="R394" s="274">
        <f t="shared" si="75"/>
        <v>0</v>
      </c>
      <c r="S394" s="272"/>
      <c r="T394" s="215">
        <f t="shared" si="76"/>
        <v>0</v>
      </c>
    </row>
    <row r="395" spans="1:20" ht="16.5" thickTop="1" thickBot="1" x14ac:dyDescent="0.3">
      <c r="A395" s="130"/>
      <c r="B395" s="131" t="s">
        <v>202</v>
      </c>
      <c r="C395" s="132"/>
      <c r="D395" s="273">
        <f t="shared" ref="D395:Q395" si="79">SUM(D369:D394)</f>
        <v>0</v>
      </c>
      <c r="E395" s="273">
        <f t="shared" si="79"/>
        <v>0</v>
      </c>
      <c r="F395" s="273">
        <f t="shared" si="79"/>
        <v>0</v>
      </c>
      <c r="G395" s="273">
        <f>SUM(G369:G394)</f>
        <v>0</v>
      </c>
      <c r="H395" s="273">
        <f t="shared" si="79"/>
        <v>0</v>
      </c>
      <c r="I395" s="273">
        <f t="shared" si="79"/>
        <v>0</v>
      </c>
      <c r="J395" s="273">
        <f t="shared" si="79"/>
        <v>0</v>
      </c>
      <c r="K395" s="273">
        <f t="shared" si="79"/>
        <v>0</v>
      </c>
      <c r="L395" s="273">
        <f t="shared" si="79"/>
        <v>0</v>
      </c>
      <c r="M395" s="261">
        <f t="shared" si="79"/>
        <v>0</v>
      </c>
      <c r="N395" s="261">
        <f t="shared" si="79"/>
        <v>0</v>
      </c>
      <c r="O395" s="261">
        <f t="shared" si="79"/>
        <v>0</v>
      </c>
      <c r="P395" s="261">
        <f t="shared" si="79"/>
        <v>0</v>
      </c>
      <c r="Q395" s="261">
        <f t="shared" si="79"/>
        <v>0</v>
      </c>
      <c r="R395" s="215">
        <f>SUM(R369:R394)</f>
        <v>0</v>
      </c>
      <c r="S395" s="233"/>
      <c r="T395" s="215">
        <f>SUM(T369:T394)</f>
        <v>0</v>
      </c>
    </row>
    <row r="396" spans="1:20" ht="15.75" thickTop="1" x14ac:dyDescent="0.25">
      <c r="P396" s="133"/>
    </row>
    <row r="397" spans="1:20" x14ac:dyDescent="0.25">
      <c r="A397" s="134"/>
      <c r="B397" s="17"/>
      <c r="N397" s="2" t="s">
        <v>172</v>
      </c>
      <c r="P397" s="47"/>
      <c r="Q397" s="105" t="s">
        <v>173</v>
      </c>
      <c r="R397" s="106">
        <f ca="1">TODAY()</f>
        <v>45656</v>
      </c>
    </row>
    <row r="398" spans="1:20" x14ac:dyDescent="0.25">
      <c r="A398" s="134"/>
      <c r="B398" s="4" t="str">
        <f>+B35</f>
        <v>Remember to complete the cheque stubbs when writing the cheque. Refer to cheque stubbs when completing this page</v>
      </c>
      <c r="P398" s="47"/>
    </row>
    <row r="399" spans="1:20" x14ac:dyDescent="0.25">
      <c r="A399" s="134"/>
      <c r="B399" s="4" t="str">
        <f>+B36</f>
        <v>Enter payments made in appropriate analysis column in cheque number order. Details in column 13 should compare with cheque book stubbs and bank statement</v>
      </c>
      <c r="P399" s="47"/>
    </row>
    <row r="400" spans="1:20" x14ac:dyDescent="0.25">
      <c r="R400" s="128" t="s">
        <v>190</v>
      </c>
    </row>
    <row r="401" spans="16:18" x14ac:dyDescent="0.25">
      <c r="P401" s="129"/>
      <c r="Q401" s="129"/>
      <c r="R401" s="129"/>
    </row>
  </sheetData>
  <sheetProtection sheet="1" formatCells="0" formatColumns="0" formatRows="0" insertColumns="0" insertRows="0" insertHyperlinks="0" deleteColumns="0" deleteRows="0" selectLockedCells="1" sort="0" autoFilter="0" pivotTables="0"/>
  <mergeCells count="22">
    <mergeCell ref="N1:O1"/>
    <mergeCell ref="C4:C5"/>
    <mergeCell ref="A4:A5"/>
    <mergeCell ref="B4:B5"/>
    <mergeCell ref="O4:O5"/>
    <mergeCell ref="H3:J3"/>
    <mergeCell ref="B1:E1"/>
    <mergeCell ref="K4:K5"/>
    <mergeCell ref="T4:T5"/>
    <mergeCell ref="N4:N5"/>
    <mergeCell ref="Q4:Q5"/>
    <mergeCell ref="S4:S5"/>
    <mergeCell ref="R4:R5"/>
    <mergeCell ref="P4:P5"/>
    <mergeCell ref="R2:S2"/>
    <mergeCell ref="L4:L5"/>
    <mergeCell ref="M4:M5"/>
    <mergeCell ref="D4:D5"/>
    <mergeCell ref="E4:E5"/>
    <mergeCell ref="F4:F5"/>
    <mergeCell ref="G4:G5"/>
    <mergeCell ref="H4:J4"/>
  </mergeCells>
  <phoneticPr fontId="0" type="noConversion"/>
  <printOptions horizontalCentered="1" verticalCentered="1"/>
  <pageMargins left="0.23622047244094491" right="0.31496062992125984" top="0.45" bottom="0.34" header="0.27559055118110237" footer="0.31496062992125984"/>
  <pageSetup paperSize="9" scale="64" fitToHeight="0" orientation="landscape" blackAndWhite="1" r:id="rId1"/>
  <headerFooter alignWithMargins="0"/>
  <rowBreaks count="11" manualBreakCount="11">
    <brk id="38" max="19" man="1"/>
    <brk id="71" max="19" man="1"/>
    <brk id="104" max="19" man="1"/>
    <brk id="137" max="19" man="1"/>
    <brk id="170" max="19" man="1"/>
    <brk id="203" max="19" man="1"/>
    <brk id="236" max="19" man="1"/>
    <brk id="269" max="19" man="1"/>
    <brk id="302" max="19" man="1"/>
    <brk id="335" max="19" man="1"/>
    <brk id="368" max="19" man="1"/>
  </rowBreaks>
  <cellWatches>
    <cellWatch r="R41"/>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117"/>
  <sheetViews>
    <sheetView tabSelected="1" workbookViewId="0">
      <selection activeCell="C8" sqref="C8"/>
    </sheetView>
  </sheetViews>
  <sheetFormatPr defaultRowHeight="15" x14ac:dyDescent="0.25"/>
  <cols>
    <col min="1" max="1" width="28" style="40" customWidth="1"/>
    <col min="2" max="2" width="8.28515625" style="4" customWidth="1"/>
    <col min="3" max="3" width="15.85546875" style="4" customWidth="1"/>
    <col min="4" max="4" width="14.7109375" style="4" customWidth="1"/>
    <col min="5" max="5" width="37" style="40" customWidth="1"/>
    <col min="6" max="6" width="12.42578125" style="4" customWidth="1"/>
    <col min="7" max="7" width="13.28515625" style="4" customWidth="1"/>
    <col min="8" max="8" width="2.42578125" style="4" hidden="1" customWidth="1"/>
    <col min="9" max="9" width="10.140625" style="4" bestFit="1" customWidth="1"/>
    <col min="10" max="16384" width="9.140625" style="4"/>
  </cols>
  <sheetData>
    <row r="1" spans="1:7" ht="153" customHeight="1" x14ac:dyDescent="0.25">
      <c r="D1" s="429" t="s">
        <v>203</v>
      </c>
      <c r="E1" s="429"/>
      <c r="F1" s="429"/>
      <c r="G1" s="429"/>
    </row>
    <row r="2" spans="1:7" ht="35.25" customHeight="1" x14ac:dyDescent="0.25">
      <c r="D2" s="277"/>
      <c r="E2" s="277"/>
      <c r="F2" s="277"/>
      <c r="G2" s="277"/>
    </row>
    <row r="3" spans="1:7" s="139" customFormat="1" ht="27" customHeight="1" x14ac:dyDescent="0.3">
      <c r="A3" s="496" t="s">
        <v>204</v>
      </c>
      <c r="B3" s="496"/>
      <c r="C3" s="75"/>
      <c r="D3" s="75" t="s">
        <v>205</v>
      </c>
      <c r="E3" s="76"/>
      <c r="F3" s="498" t="s">
        <v>482</v>
      </c>
      <c r="G3" s="499"/>
    </row>
    <row r="4" spans="1:7" ht="16.5" customHeight="1" x14ac:dyDescent="0.25"/>
    <row r="5" spans="1:7" ht="16.5" customHeight="1" x14ac:dyDescent="0.25">
      <c r="A5" s="473" t="s">
        <v>206</v>
      </c>
      <c r="B5" s="473"/>
      <c r="C5" s="473"/>
      <c r="D5" s="473"/>
      <c r="E5" s="45"/>
      <c r="F5" s="119"/>
      <c r="G5" s="40" t="s">
        <v>207</v>
      </c>
    </row>
    <row r="8" spans="1:7" x14ac:dyDescent="0.25">
      <c r="A8" s="497" t="s">
        <v>208</v>
      </c>
      <c r="B8" s="494"/>
      <c r="C8" s="50"/>
      <c r="D8" s="119"/>
      <c r="E8" s="33"/>
      <c r="F8" s="2"/>
    </row>
    <row r="9" spans="1:7" s="2" customFormat="1" x14ac:dyDescent="0.25">
      <c r="A9" s="33" t="s">
        <v>209</v>
      </c>
      <c r="E9" s="40"/>
      <c r="F9" s="4"/>
      <c r="G9" s="4"/>
    </row>
    <row r="10" spans="1:7" ht="23.25" customHeight="1" x14ac:dyDescent="0.25">
      <c r="D10" s="33" t="s">
        <v>210</v>
      </c>
    </row>
    <row r="11" spans="1:7" ht="16.5" customHeight="1" x14ac:dyDescent="0.25">
      <c r="B11" s="9"/>
      <c r="C11" s="9"/>
      <c r="D11" s="9"/>
      <c r="E11" s="9"/>
    </row>
    <row r="12" spans="1:7" ht="16.5" customHeight="1" x14ac:dyDescent="0.25">
      <c r="C12" s="111" t="s">
        <v>211</v>
      </c>
      <c r="D12" s="111" t="s">
        <v>212</v>
      </c>
      <c r="F12" s="111" t="s">
        <v>211</v>
      </c>
      <c r="G12" s="111" t="s">
        <v>212</v>
      </c>
    </row>
    <row r="13" spans="1:7" ht="16.5" customHeight="1" x14ac:dyDescent="0.25">
      <c r="C13" s="140">
        <v>0</v>
      </c>
      <c r="D13" s="140">
        <v>0</v>
      </c>
      <c r="F13" s="140">
        <v>0</v>
      </c>
      <c r="G13" s="140">
        <v>0</v>
      </c>
    </row>
    <row r="14" spans="1:7" ht="16.5" customHeight="1" x14ac:dyDescent="0.25">
      <c r="A14" s="33" t="s">
        <v>213</v>
      </c>
      <c r="C14" s="141"/>
      <c r="D14" s="141"/>
      <c r="E14" s="33" t="s">
        <v>214</v>
      </c>
      <c r="F14" s="141"/>
      <c r="G14" s="141"/>
    </row>
    <row r="15" spans="1:7" ht="9.75" customHeight="1" x14ac:dyDescent="0.25">
      <c r="C15" s="48"/>
      <c r="D15" s="142"/>
      <c r="F15" s="48"/>
    </row>
    <row r="16" spans="1:7" ht="16.5" customHeight="1" x14ac:dyDescent="0.25">
      <c r="A16" s="488" t="s">
        <v>215</v>
      </c>
      <c r="B16" s="489"/>
      <c r="C16" s="233">
        <f>Receipts!D394</f>
        <v>0</v>
      </c>
      <c r="D16" s="393"/>
      <c r="E16" s="33" t="s">
        <v>216</v>
      </c>
      <c r="F16" s="48"/>
    </row>
    <row r="17" spans="1:7" ht="16.5" customHeight="1" x14ac:dyDescent="0.25">
      <c r="C17" s="233"/>
      <c r="D17" s="394"/>
      <c r="E17" s="40" t="s">
        <v>217</v>
      </c>
      <c r="F17" s="233">
        <f>Payments!D395</f>
        <v>0</v>
      </c>
      <c r="G17" s="393"/>
    </row>
    <row r="18" spans="1:7" ht="16.5" customHeight="1" x14ac:dyDescent="0.25">
      <c r="A18" s="33" t="s">
        <v>218</v>
      </c>
      <c r="B18" s="40" t="s">
        <v>418</v>
      </c>
      <c r="C18" s="233"/>
      <c r="D18" s="394"/>
      <c r="E18" s="40" t="s">
        <v>219</v>
      </c>
      <c r="F18" s="233">
        <f>Payments!E395</f>
        <v>0</v>
      </c>
      <c r="G18" s="393"/>
    </row>
    <row r="19" spans="1:7" ht="16.5" customHeight="1" x14ac:dyDescent="0.25">
      <c r="A19" s="40" t="s">
        <v>419</v>
      </c>
      <c r="B19" s="199"/>
      <c r="C19" s="233">
        <f>Receipts!E394</f>
        <v>0</v>
      </c>
      <c r="D19" s="393"/>
      <c r="E19" s="40" t="s">
        <v>220</v>
      </c>
      <c r="F19" s="233">
        <f>Payments!F395</f>
        <v>0</v>
      </c>
      <c r="G19" s="393"/>
    </row>
    <row r="20" spans="1:7" ht="16.5" customHeight="1" x14ac:dyDescent="0.25">
      <c r="A20" s="40" t="s">
        <v>96</v>
      </c>
      <c r="B20" s="200"/>
      <c r="C20" s="233">
        <f>Receipts!F394</f>
        <v>0</v>
      </c>
      <c r="D20" s="393"/>
      <c r="E20" s="40" t="s">
        <v>221</v>
      </c>
      <c r="F20" s="233">
        <f>Payments!G395</f>
        <v>0</v>
      </c>
      <c r="G20" s="393"/>
    </row>
    <row r="21" spans="1:7" ht="16.5" customHeight="1" x14ac:dyDescent="0.25">
      <c r="A21" s="40" t="s">
        <v>222</v>
      </c>
      <c r="B21" s="201"/>
      <c r="C21" s="233">
        <f>Receipts!G394</f>
        <v>0</v>
      </c>
      <c r="D21" s="393"/>
      <c r="F21" s="233"/>
      <c r="G21" s="394"/>
    </row>
    <row r="22" spans="1:7" ht="16.5" customHeight="1" x14ac:dyDescent="0.25">
      <c r="A22" s="40" t="s">
        <v>420</v>
      </c>
      <c r="B22" s="295"/>
      <c r="C22" s="233"/>
      <c r="D22" s="394"/>
      <c r="E22" s="33" t="s">
        <v>223</v>
      </c>
      <c r="F22" s="233"/>
      <c r="G22" s="394"/>
    </row>
    <row r="23" spans="1:7" ht="16.5" customHeight="1" x14ac:dyDescent="0.25">
      <c r="B23" s="33"/>
      <c r="C23" s="233"/>
      <c r="D23" s="394"/>
      <c r="E23" s="40" t="s">
        <v>224</v>
      </c>
      <c r="F23" s="233">
        <f>Payments!H395</f>
        <v>0</v>
      </c>
      <c r="G23" s="393"/>
    </row>
    <row r="24" spans="1:7" ht="16.5" customHeight="1" x14ac:dyDescent="0.25">
      <c r="A24" s="33" t="s">
        <v>225</v>
      </c>
      <c r="C24" s="233"/>
      <c r="D24" s="394"/>
      <c r="E24" s="147" t="s">
        <v>226</v>
      </c>
      <c r="F24" s="233">
        <f>Payments!I395</f>
        <v>0</v>
      </c>
      <c r="G24" s="393"/>
    </row>
    <row r="25" spans="1:7" ht="16.5" customHeight="1" x14ac:dyDescent="0.25">
      <c r="A25" s="40" t="s">
        <v>227</v>
      </c>
      <c r="C25" s="233">
        <f>Receipts!H394</f>
        <v>0</v>
      </c>
      <c r="D25" s="393"/>
      <c r="E25" s="147" t="s">
        <v>228</v>
      </c>
      <c r="F25" s="233">
        <f>Payments!J395</f>
        <v>0</v>
      </c>
      <c r="G25" s="393"/>
    </row>
    <row r="26" spans="1:7" ht="16.5" customHeight="1" x14ac:dyDescent="0.25">
      <c r="C26" s="233"/>
      <c r="D26" s="394"/>
      <c r="F26" s="233"/>
      <c r="G26" s="394"/>
    </row>
    <row r="27" spans="1:7" ht="16.5" customHeight="1" x14ac:dyDescent="0.25">
      <c r="A27" s="33" t="s">
        <v>229</v>
      </c>
      <c r="C27" s="233"/>
      <c r="D27" s="394"/>
      <c r="E27" s="33" t="s">
        <v>230</v>
      </c>
      <c r="F27" s="233"/>
      <c r="G27" s="394"/>
    </row>
    <row r="28" spans="1:7" ht="16.5" customHeight="1" x14ac:dyDescent="0.25">
      <c r="A28" s="40" t="s">
        <v>231</v>
      </c>
      <c r="C28" s="233">
        <f>Receipts!I394</f>
        <v>0</v>
      </c>
      <c r="D28" s="393"/>
      <c r="E28" s="40" t="s">
        <v>227</v>
      </c>
      <c r="F28" s="233">
        <f>Payments!K395</f>
        <v>0</v>
      </c>
      <c r="G28" s="393"/>
    </row>
    <row r="29" spans="1:7" ht="16.5" customHeight="1" x14ac:dyDescent="0.25">
      <c r="A29" s="490" t="s">
        <v>232</v>
      </c>
      <c r="B29" s="490"/>
      <c r="C29" s="233">
        <f>Receipts!J394</f>
        <v>0</v>
      </c>
      <c r="D29" s="393"/>
      <c r="F29" s="233"/>
      <c r="G29" s="394"/>
    </row>
    <row r="30" spans="1:7" ht="16.5" customHeight="1" x14ac:dyDescent="0.25">
      <c r="C30" s="233"/>
      <c r="D30" s="394"/>
      <c r="E30" s="33" t="s">
        <v>233</v>
      </c>
      <c r="F30" s="233"/>
      <c r="G30" s="394"/>
    </row>
    <row r="31" spans="1:7" ht="16.5" customHeight="1" x14ac:dyDescent="0.25">
      <c r="A31" s="33" t="s">
        <v>234</v>
      </c>
      <c r="C31" s="233">
        <f>Receipts!K394</f>
        <v>0</v>
      </c>
      <c r="D31" s="393"/>
      <c r="E31" s="40" t="s">
        <v>235</v>
      </c>
      <c r="F31" s="233">
        <f>Payments!L395</f>
        <v>0</v>
      </c>
      <c r="G31" s="393"/>
    </row>
    <row r="32" spans="1:7" ht="16.5" customHeight="1" x14ac:dyDescent="0.25">
      <c r="C32" s="233"/>
      <c r="D32" s="394"/>
      <c r="E32" s="40" t="s">
        <v>236</v>
      </c>
      <c r="F32" s="233">
        <f>Payments!M395</f>
        <v>0</v>
      </c>
      <c r="G32" s="393"/>
    </row>
    <row r="33" spans="1:7" ht="16.5" customHeight="1" x14ac:dyDescent="0.25">
      <c r="A33" s="33" t="s">
        <v>237</v>
      </c>
      <c r="C33" s="233"/>
      <c r="D33" s="394"/>
      <c r="F33" s="233"/>
      <c r="G33" s="394"/>
    </row>
    <row r="34" spans="1:7" ht="16.5" customHeight="1" x14ac:dyDescent="0.25">
      <c r="A34" s="40" t="s">
        <v>238</v>
      </c>
      <c r="C34" s="233">
        <f>Receipts!L394</f>
        <v>0</v>
      </c>
      <c r="D34" s="393"/>
      <c r="E34" s="33" t="s">
        <v>239</v>
      </c>
      <c r="F34" s="233">
        <f>Payments!N395</f>
        <v>0</v>
      </c>
      <c r="G34" s="393"/>
    </row>
    <row r="35" spans="1:7" ht="16.5" customHeight="1" x14ac:dyDescent="0.25">
      <c r="A35" s="490" t="s">
        <v>240</v>
      </c>
      <c r="B35" s="490"/>
      <c r="C35" s="233">
        <f>Receipts!M394</f>
        <v>0</v>
      </c>
      <c r="D35" s="393"/>
      <c r="F35" s="233"/>
      <c r="G35" s="394"/>
    </row>
    <row r="36" spans="1:7" ht="16.5" customHeight="1" x14ac:dyDescent="0.25">
      <c r="A36" s="490" t="s">
        <v>241</v>
      </c>
      <c r="B36" s="490"/>
      <c r="C36" s="233">
        <f>Receipts!N394</f>
        <v>0</v>
      </c>
      <c r="D36" s="393"/>
      <c r="E36" s="33" t="s">
        <v>242</v>
      </c>
      <c r="F36" s="233">
        <f>Payments!O395</f>
        <v>0</v>
      </c>
      <c r="G36" s="393"/>
    </row>
    <row r="37" spans="1:7" ht="16.5" customHeight="1" x14ac:dyDescent="0.25">
      <c r="A37" s="40" t="s">
        <v>243</v>
      </c>
      <c r="C37" s="233">
        <f>Receipts!O394</f>
        <v>0</v>
      </c>
      <c r="D37" s="393"/>
      <c r="F37" s="233"/>
      <c r="G37" s="394"/>
    </row>
    <row r="38" spans="1:7" ht="16.5" customHeight="1" x14ac:dyDescent="0.25">
      <c r="A38" s="40" t="s">
        <v>244</v>
      </c>
      <c r="C38" s="395"/>
      <c r="D38" s="393"/>
      <c r="E38" s="33" t="s">
        <v>245</v>
      </c>
      <c r="F38" s="233">
        <f>Payments!P395</f>
        <v>0</v>
      </c>
      <c r="G38" s="393"/>
    </row>
    <row r="39" spans="1:7" ht="16.5" customHeight="1" x14ac:dyDescent="0.25">
      <c r="C39" s="46"/>
      <c r="D39" s="46"/>
      <c r="E39" s="33"/>
      <c r="F39" s="397"/>
      <c r="G39" s="255"/>
    </row>
    <row r="40" spans="1:7" ht="16.5" customHeight="1" x14ac:dyDescent="0.25">
      <c r="A40" s="33" t="s">
        <v>246</v>
      </c>
      <c r="C40" s="398">
        <f>SUM(C16:C39)</f>
        <v>0</v>
      </c>
      <c r="D40" s="398">
        <f>SUM(D16:D38)</f>
        <v>0</v>
      </c>
      <c r="E40" s="33" t="s">
        <v>247</v>
      </c>
      <c r="F40" s="398">
        <f>SUM(F16:F39)</f>
        <v>0</v>
      </c>
      <c r="G40" s="398">
        <f>SUM(G16:G38)</f>
        <v>0</v>
      </c>
    </row>
    <row r="41" spans="1:7" ht="16.5" customHeight="1" x14ac:dyDescent="0.25">
      <c r="A41" s="33" t="s">
        <v>248</v>
      </c>
      <c r="C41" s="398">
        <f>F41</f>
        <v>0</v>
      </c>
      <c r="D41" s="398">
        <f>G41</f>
        <v>0</v>
      </c>
      <c r="E41" s="33" t="s">
        <v>249</v>
      </c>
      <c r="F41" s="398">
        <f>-SUM(F23:F25)</f>
        <v>0</v>
      </c>
      <c r="G41" s="398">
        <f>-SUM(G23:G25)</f>
        <v>0</v>
      </c>
    </row>
    <row r="42" spans="1:7" ht="16.5" customHeight="1" thickBot="1" x14ac:dyDescent="0.3">
      <c r="A42" s="33" t="s">
        <v>250</v>
      </c>
      <c r="C42" s="413">
        <f>+C40+C41</f>
        <v>0</v>
      </c>
      <c r="D42" s="413">
        <f>+D40+D41</f>
        <v>0</v>
      </c>
      <c r="E42" s="33" t="s">
        <v>251</v>
      </c>
      <c r="F42" s="413">
        <f>+F40+F41</f>
        <v>0</v>
      </c>
      <c r="G42" s="413">
        <f>+G40+G41</f>
        <v>0</v>
      </c>
    </row>
    <row r="43" spans="1:7" ht="9.75" customHeight="1" thickTop="1" x14ac:dyDescent="0.25"/>
    <row r="44" spans="1:7" ht="9.75" customHeight="1" x14ac:dyDescent="0.25"/>
    <row r="45" spans="1:7" ht="45.75" customHeight="1" thickBot="1" x14ac:dyDescent="0.3">
      <c r="A45" s="290" t="s">
        <v>252</v>
      </c>
      <c r="B45" s="277" t="s">
        <v>253</v>
      </c>
      <c r="C45" s="396">
        <f>+C42-F42</f>
        <v>0</v>
      </c>
      <c r="D45" s="47"/>
      <c r="E45" s="40" t="s">
        <v>254</v>
      </c>
    </row>
    <row r="46" spans="1:7" ht="16.5" customHeight="1" thickTop="1" x14ac:dyDescent="0.25">
      <c r="A46" s="290"/>
      <c r="B46" s="17"/>
      <c r="C46" s="277"/>
      <c r="D46" s="47"/>
    </row>
    <row r="47" spans="1:7" s="154" customFormat="1" ht="24" customHeight="1" x14ac:dyDescent="0.2">
      <c r="A47" s="473" t="s">
        <v>204</v>
      </c>
      <c r="B47" s="473"/>
      <c r="C47" s="289"/>
      <c r="D47" s="289" t="s">
        <v>205</v>
      </c>
      <c r="E47" s="289">
        <f>E3</f>
        <v>0</v>
      </c>
      <c r="F47" s="289"/>
      <c r="G47" s="153"/>
    </row>
    <row r="48" spans="1:7" ht="16.5" customHeight="1" x14ac:dyDescent="0.25">
      <c r="A48" s="473" t="s">
        <v>206</v>
      </c>
      <c r="B48" s="473"/>
      <c r="C48" s="473"/>
      <c r="D48" s="473"/>
      <c r="E48" s="143">
        <f>E5</f>
        <v>0</v>
      </c>
      <c r="F48" s="119"/>
      <c r="G48" s="40" t="s">
        <v>255</v>
      </c>
    </row>
    <row r="49" spans="1:7" ht="9.75" customHeight="1" x14ac:dyDescent="0.25"/>
    <row r="50" spans="1:7" x14ac:dyDescent="0.25">
      <c r="A50" s="33" t="s">
        <v>257</v>
      </c>
      <c r="B50" s="40"/>
      <c r="C50" s="40"/>
      <c r="D50" s="40"/>
      <c r="F50" s="128" t="s">
        <v>256</v>
      </c>
    </row>
    <row r="51" spans="1:7" ht="9" customHeight="1" x14ac:dyDescent="0.25">
      <c r="E51" s="144"/>
      <c r="F51" s="144"/>
    </row>
    <row r="52" spans="1:7" x14ac:dyDescent="0.25">
      <c r="A52" s="40" t="s">
        <v>258</v>
      </c>
      <c r="E52" s="155"/>
      <c r="F52" s="399"/>
    </row>
    <row r="53" spans="1:7" ht="8.25" customHeight="1" x14ac:dyDescent="0.25">
      <c r="E53" s="74"/>
      <c r="F53" s="394"/>
    </row>
    <row r="54" spans="1:7" x14ac:dyDescent="0.25">
      <c r="A54" s="40" t="s">
        <v>259</v>
      </c>
      <c r="B54" s="40"/>
      <c r="C54" s="40"/>
      <c r="E54" s="74"/>
      <c r="F54" s="394">
        <f>Receipts!S2</f>
        <v>0</v>
      </c>
    </row>
    <row r="55" spans="1:7" x14ac:dyDescent="0.25">
      <c r="A55" s="40" t="s">
        <v>260</v>
      </c>
      <c r="D55" s="51"/>
      <c r="E55" s="74"/>
      <c r="F55" s="394">
        <f>Payments!T2</f>
        <v>0</v>
      </c>
    </row>
    <row r="56" spans="1:7" x14ac:dyDescent="0.25">
      <c r="A56" s="494" t="s">
        <v>261</v>
      </c>
      <c r="B56" s="494"/>
      <c r="C56" s="494"/>
      <c r="D56" s="494"/>
      <c r="E56" s="155"/>
      <c r="F56" s="400"/>
    </row>
    <row r="57" spans="1:7" ht="9" customHeight="1" x14ac:dyDescent="0.25">
      <c r="B57" s="40"/>
      <c r="C57" s="40"/>
      <c r="E57" s="74"/>
      <c r="F57" s="394"/>
    </row>
    <row r="58" spans="1:7" ht="15.75" thickBot="1" x14ac:dyDescent="0.3">
      <c r="A58" s="40" t="s">
        <v>262</v>
      </c>
      <c r="B58" s="40"/>
      <c r="C58" s="74"/>
      <c r="D58" s="415">
        <f>+Receipts!Q1</f>
        <v>0</v>
      </c>
      <c r="E58" s="74" t="s">
        <v>263</v>
      </c>
      <c r="F58" s="415">
        <f>+F52+F54-F55 -F56</f>
        <v>0</v>
      </c>
    </row>
    <row r="59" spans="1:7" ht="17.25" customHeight="1" thickTop="1" x14ac:dyDescent="0.25">
      <c r="A59" s="40" t="s">
        <v>422</v>
      </c>
      <c r="E59" s="74"/>
    </row>
    <row r="60" spans="1:7" ht="13.5" customHeight="1" x14ac:dyDescent="0.25">
      <c r="A60" s="40" t="s">
        <v>421</v>
      </c>
      <c r="E60" s="74"/>
    </row>
    <row r="61" spans="1:7" ht="45.75" customHeight="1" thickBot="1" x14ac:dyDescent="0.3">
      <c r="A61" s="401" t="s">
        <v>252</v>
      </c>
      <c r="B61" s="402" t="s">
        <v>253</v>
      </c>
      <c r="C61" s="276">
        <f>C45</f>
        <v>0</v>
      </c>
      <c r="D61" s="408"/>
      <c r="E61" s="409" t="s">
        <v>264</v>
      </c>
      <c r="F61" s="410" t="s">
        <v>265</v>
      </c>
      <c r="G61" s="411">
        <f>C68+C61</f>
        <v>0</v>
      </c>
    </row>
    <row r="62" spans="1:7" ht="12" customHeight="1" x14ac:dyDescent="0.25">
      <c r="A62" s="401"/>
      <c r="B62" s="402"/>
      <c r="C62" s="398"/>
      <c r="D62" s="233"/>
      <c r="E62" s="403"/>
      <c r="F62" s="233"/>
      <c r="G62" s="233"/>
    </row>
    <row r="63" spans="1:7" ht="27.75" customHeight="1" x14ac:dyDescent="0.25">
      <c r="A63" s="491" t="s">
        <v>266</v>
      </c>
      <c r="B63" s="491"/>
      <c r="C63" s="491"/>
      <c r="D63" s="233"/>
      <c r="E63" s="491" t="s">
        <v>267</v>
      </c>
      <c r="F63" s="491"/>
      <c r="G63" s="233"/>
    </row>
    <row r="64" spans="1:7" ht="34.5" customHeight="1" x14ac:dyDescent="0.25">
      <c r="A64" s="495" t="s">
        <v>268</v>
      </c>
      <c r="B64" s="495"/>
      <c r="C64" s="404"/>
      <c r="D64" s="233"/>
      <c r="E64" s="403" t="s">
        <v>269</v>
      </c>
      <c r="F64" s="233"/>
      <c r="G64" s="233">
        <f>F58</f>
        <v>0</v>
      </c>
    </row>
    <row r="65" spans="1:7" ht="16.5" customHeight="1" x14ac:dyDescent="0.25">
      <c r="A65" s="502" t="s">
        <v>270</v>
      </c>
      <c r="B65" s="502"/>
      <c r="C65" s="405"/>
      <c r="D65" s="233"/>
      <c r="E65" s="403" t="s">
        <v>270</v>
      </c>
      <c r="F65" s="233"/>
      <c r="G65" s="395"/>
    </row>
    <row r="66" spans="1:7" ht="16.5" customHeight="1" x14ac:dyDescent="0.25">
      <c r="A66" s="403" t="s">
        <v>271</v>
      </c>
      <c r="B66" s="233"/>
      <c r="C66" s="393"/>
      <c r="D66" s="233"/>
      <c r="E66" s="403" t="s">
        <v>272</v>
      </c>
      <c r="F66" s="233"/>
      <c r="G66" s="395"/>
    </row>
    <row r="67" spans="1:7" ht="16.5" customHeight="1" x14ac:dyDescent="0.25">
      <c r="A67" s="403" t="s">
        <v>273</v>
      </c>
      <c r="B67" s="233"/>
      <c r="C67" s="393"/>
      <c r="D67" s="233"/>
      <c r="E67" s="403" t="s">
        <v>273</v>
      </c>
      <c r="F67" s="233"/>
      <c r="G67" s="395"/>
    </row>
    <row r="68" spans="1:7" ht="16.5" customHeight="1" thickBot="1" x14ac:dyDescent="0.3">
      <c r="A68" s="406" t="s">
        <v>274</v>
      </c>
      <c r="B68" s="233" t="s">
        <v>275</v>
      </c>
      <c r="C68" s="396">
        <f>SUM(C64:C67)</f>
        <v>0</v>
      </c>
      <c r="D68" s="408"/>
      <c r="E68" s="412" t="s">
        <v>276</v>
      </c>
      <c r="F68" s="408" t="s">
        <v>277</v>
      </c>
      <c r="G68" s="413">
        <f>+G67+G64+G65+G66</f>
        <v>0</v>
      </c>
    </row>
    <row r="69" spans="1:7" ht="29.25" customHeight="1" thickTop="1" x14ac:dyDescent="0.25">
      <c r="A69" s="148"/>
      <c r="B69" s="17"/>
      <c r="C69" s="147"/>
      <c r="D69" s="47"/>
      <c r="E69" s="489" t="str">
        <f>IF((G69&lt;&gt;0), "(A + B) must equal ( C ) for your accounts to balance (see read me)"," ")</f>
        <v xml:space="preserve"> </v>
      </c>
      <c r="F69" s="489"/>
      <c r="G69" s="407">
        <f>G61-G68</f>
        <v>0</v>
      </c>
    </row>
    <row r="70" spans="1:7" ht="7.5" customHeight="1" x14ac:dyDescent="0.25">
      <c r="A70" s="406"/>
      <c r="B70" s="233"/>
      <c r="C70" s="408"/>
      <c r="D70" s="408"/>
      <c r="E70" s="412"/>
      <c r="F70" s="408"/>
      <c r="G70" s="414"/>
    </row>
    <row r="71" spans="1:7" ht="16.5" customHeight="1" x14ac:dyDescent="0.25">
      <c r="A71" s="406"/>
      <c r="B71" s="233"/>
      <c r="C71" s="501" t="s">
        <v>439</v>
      </c>
      <c r="D71" s="501"/>
      <c r="E71" s="501"/>
      <c r="F71" s="501"/>
      <c r="G71" s="414"/>
    </row>
    <row r="72" spans="1:7" ht="16.5" customHeight="1" x14ac:dyDescent="0.25">
      <c r="A72" s="406"/>
      <c r="B72" s="233"/>
      <c r="C72" s="408"/>
      <c r="D72" s="408"/>
      <c r="E72" s="500" t="s">
        <v>435</v>
      </c>
      <c r="F72" s="500"/>
      <c r="G72" s="419"/>
    </row>
    <row r="73" spans="1:7" ht="16.5" customHeight="1" x14ac:dyDescent="0.25">
      <c r="A73" s="406"/>
      <c r="B73" s="233"/>
      <c r="C73" s="408"/>
      <c r="D73" s="408"/>
      <c r="E73" s="417" t="s">
        <v>436</v>
      </c>
      <c r="F73" s="418"/>
      <c r="G73" s="419"/>
    </row>
    <row r="74" spans="1:7" ht="16.5" customHeight="1" x14ac:dyDescent="0.25">
      <c r="A74" s="406"/>
      <c r="B74" s="233"/>
      <c r="C74" s="408"/>
      <c r="D74" s="408"/>
      <c r="E74" s="417" t="s">
        <v>437</v>
      </c>
      <c r="F74" s="418"/>
      <c r="G74" s="419"/>
    </row>
    <row r="75" spans="1:7" ht="16.5" customHeight="1" x14ac:dyDescent="0.25">
      <c r="A75" s="406"/>
      <c r="B75" s="233"/>
      <c r="C75" s="408"/>
      <c r="D75" s="408"/>
      <c r="E75" s="500" t="s">
        <v>438</v>
      </c>
      <c r="F75" s="500"/>
      <c r="G75" s="419"/>
    </row>
    <row r="76" spans="1:7" ht="16.5" customHeight="1" thickBot="1" x14ac:dyDescent="0.3">
      <c r="A76" s="406"/>
      <c r="B76" s="233"/>
      <c r="C76" s="408"/>
      <c r="D76" s="408"/>
      <c r="E76" s="409"/>
      <c r="F76" s="409"/>
      <c r="G76" s="416">
        <f>SUM(G72:G75)</f>
        <v>0</v>
      </c>
    </row>
    <row r="77" spans="1:7" ht="7.5" customHeight="1" thickTop="1" x14ac:dyDescent="0.25">
      <c r="A77" s="33"/>
      <c r="C77" s="391"/>
      <c r="D77" s="48"/>
      <c r="E77" s="33"/>
      <c r="G77" s="392"/>
    </row>
    <row r="78" spans="1:7" ht="16.5" customHeight="1" x14ac:dyDescent="0.25">
      <c r="A78" s="145" t="s">
        <v>278</v>
      </c>
      <c r="C78" s="147"/>
      <c r="D78" s="47"/>
      <c r="E78" s="145" t="s">
        <v>279</v>
      </c>
    </row>
    <row r="79" spans="1:7" s="295" customFormat="1" ht="15.75" customHeight="1" x14ac:dyDescent="0.25">
      <c r="A79" s="292" t="s">
        <v>280</v>
      </c>
      <c r="B79" s="293"/>
      <c r="C79" s="293"/>
      <c r="D79" s="294"/>
      <c r="E79" s="292" t="s">
        <v>280</v>
      </c>
      <c r="F79" s="293"/>
    </row>
    <row r="80" spans="1:7" s="295" customFormat="1" ht="33" customHeight="1" x14ac:dyDescent="0.25">
      <c r="A80" s="296" t="s">
        <v>281</v>
      </c>
      <c r="B80" s="297"/>
      <c r="C80" s="298"/>
      <c r="D80" s="294"/>
      <c r="E80" s="296" t="s">
        <v>281</v>
      </c>
      <c r="F80" s="297"/>
    </row>
    <row r="81" spans="1:8" s="295" customFormat="1" ht="15.75" customHeight="1" x14ac:dyDescent="0.25">
      <c r="A81" s="292" t="s">
        <v>282</v>
      </c>
      <c r="B81" s="293"/>
      <c r="C81" s="299"/>
      <c r="D81" s="294"/>
      <c r="E81" s="292" t="s">
        <v>282</v>
      </c>
    </row>
    <row r="82" spans="1:8" s="295" customFormat="1" ht="15.75" customHeight="1" x14ac:dyDescent="0.25">
      <c r="A82" s="292" t="s">
        <v>283</v>
      </c>
      <c r="B82" s="293"/>
      <c r="C82" s="293" t="s">
        <v>82</v>
      </c>
      <c r="D82" s="299"/>
      <c r="E82" s="296" t="s">
        <v>283</v>
      </c>
      <c r="F82" s="293" t="s">
        <v>82</v>
      </c>
    </row>
    <row r="83" spans="1:8" ht="15.75" customHeight="1" x14ac:dyDescent="0.25">
      <c r="A83" s="40" t="s">
        <v>284</v>
      </c>
      <c r="C83" s="48"/>
      <c r="D83" s="47"/>
      <c r="E83" s="145"/>
    </row>
    <row r="84" spans="1:8" ht="15.75" customHeight="1" x14ac:dyDescent="0.25">
      <c r="A84" s="33"/>
      <c r="C84" s="146"/>
      <c r="D84" s="49"/>
      <c r="E84" s="145"/>
      <c r="H84" s="12"/>
    </row>
    <row r="85" spans="1:8" ht="15.75" customHeight="1" x14ac:dyDescent="0.25">
      <c r="A85" s="40" t="s">
        <v>285</v>
      </c>
      <c r="B85" s="40"/>
      <c r="C85" s="40"/>
      <c r="D85" s="40"/>
      <c r="H85" s="12"/>
    </row>
    <row r="86" spans="1:8" ht="15.75" customHeight="1" x14ac:dyDescent="0.25">
      <c r="A86" s="145" t="s">
        <v>286</v>
      </c>
      <c r="B86" s="289"/>
      <c r="C86" s="75"/>
      <c r="D86" s="75"/>
      <c r="G86" s="40"/>
    </row>
    <row r="87" spans="1:8" s="295" customFormat="1" ht="15.75" customHeight="1" x14ac:dyDescent="0.25">
      <c r="A87" s="292" t="s">
        <v>280</v>
      </c>
      <c r="B87" s="300"/>
      <c r="C87" s="300"/>
      <c r="D87" s="301"/>
      <c r="E87" s="302"/>
    </row>
    <row r="88" spans="1:8" s="295" customFormat="1" ht="33" customHeight="1" x14ac:dyDescent="0.3">
      <c r="A88" s="296" t="s">
        <v>281</v>
      </c>
      <c r="B88" s="303"/>
      <c r="C88" s="304"/>
      <c r="D88" s="305"/>
      <c r="E88" s="306"/>
    </row>
    <row r="89" spans="1:8" s="295" customFormat="1" ht="15.75" customHeight="1" x14ac:dyDescent="0.25">
      <c r="A89" s="296" t="s">
        <v>282</v>
      </c>
      <c r="B89" s="297"/>
      <c r="D89" s="307"/>
      <c r="E89" s="302"/>
    </row>
    <row r="90" spans="1:8" ht="15.75" customHeight="1" x14ac:dyDescent="0.25">
      <c r="A90" s="152" t="s">
        <v>287</v>
      </c>
      <c r="B90" s="14"/>
      <c r="C90" s="14"/>
      <c r="D90" s="14"/>
      <c r="E90" s="14"/>
      <c r="F90" s="14"/>
    </row>
    <row r="91" spans="1:8" ht="97.5" customHeight="1" x14ac:dyDescent="0.25">
      <c r="A91" s="492" t="s">
        <v>288</v>
      </c>
      <c r="B91" s="492"/>
      <c r="C91" s="492"/>
      <c r="D91" s="492"/>
      <c r="E91" s="492"/>
      <c r="F91" s="492"/>
      <c r="G91" s="492"/>
    </row>
    <row r="92" spans="1:8" ht="15" customHeight="1" x14ac:dyDescent="0.25">
      <c r="A92" s="151" t="s">
        <v>289</v>
      </c>
      <c r="B92" s="14"/>
      <c r="C92" s="14"/>
      <c r="D92" s="14"/>
      <c r="E92" s="14"/>
      <c r="F92" s="14"/>
    </row>
    <row r="93" spans="1:8" ht="15" customHeight="1" x14ac:dyDescent="0.25">
      <c r="A93" s="493" t="s">
        <v>290</v>
      </c>
      <c r="B93" s="493"/>
      <c r="C93" s="493"/>
      <c r="D93" s="493"/>
      <c r="E93" s="493"/>
      <c r="F93" s="493"/>
      <c r="G93" s="493"/>
    </row>
    <row r="94" spans="1:8" ht="15" customHeight="1" x14ac:dyDescent="0.25">
      <c r="A94" s="13" t="s">
        <v>291</v>
      </c>
      <c r="B94" s="14"/>
      <c r="C94" s="14"/>
      <c r="D94" s="14"/>
      <c r="E94" s="14"/>
      <c r="F94" s="14"/>
    </row>
    <row r="95" spans="1:8" ht="15" customHeight="1" x14ac:dyDescent="0.25">
      <c r="A95" s="486" t="s">
        <v>292</v>
      </c>
      <c r="B95" s="486"/>
      <c r="C95" s="486"/>
      <c r="D95" s="486"/>
      <c r="E95" s="486"/>
      <c r="F95" s="486"/>
      <c r="G95" s="486"/>
    </row>
    <row r="96" spans="1:8" ht="15" customHeight="1" x14ac:dyDescent="0.25">
      <c r="A96" s="485" t="s">
        <v>293</v>
      </c>
      <c r="B96" s="485"/>
      <c r="C96" s="485"/>
      <c r="D96" s="485"/>
      <c r="E96" s="485"/>
      <c r="F96" s="485"/>
      <c r="G96" s="485"/>
    </row>
    <row r="97" spans="1:7" ht="15" customHeight="1" x14ac:dyDescent="0.25">
      <c r="A97" s="485" t="s">
        <v>294</v>
      </c>
      <c r="B97" s="485"/>
      <c r="C97" s="485"/>
      <c r="D97" s="485"/>
      <c r="E97" s="485"/>
      <c r="F97" s="485"/>
      <c r="G97" s="485"/>
    </row>
    <row r="98" spans="1:7" ht="15" customHeight="1" x14ac:dyDescent="0.25">
      <c r="A98" s="486" t="s">
        <v>295</v>
      </c>
      <c r="B98" s="486"/>
      <c r="C98" s="486"/>
      <c r="D98" s="486"/>
      <c r="E98" s="486"/>
      <c r="F98" s="486"/>
      <c r="G98" s="486"/>
    </row>
    <row r="99" spans="1:7" ht="15" customHeight="1" x14ac:dyDescent="0.25">
      <c r="A99" s="486" t="s">
        <v>296</v>
      </c>
      <c r="B99" s="486"/>
      <c r="C99" s="486"/>
      <c r="D99" s="486"/>
      <c r="E99" s="486"/>
      <c r="F99" s="486"/>
      <c r="G99" s="486"/>
    </row>
    <row r="100" spans="1:7" s="308" customFormat="1" ht="77.25" customHeight="1" x14ac:dyDescent="0.2">
      <c r="A100" s="487" t="s">
        <v>297</v>
      </c>
      <c r="B100" s="487"/>
      <c r="C100" s="487"/>
      <c r="D100" s="487"/>
      <c r="E100" s="487"/>
      <c r="F100" s="487"/>
      <c r="G100" s="487"/>
    </row>
    <row r="101" spans="1:7" s="295" customFormat="1" ht="15.75" customHeight="1" x14ac:dyDescent="0.25">
      <c r="A101" s="292" t="s">
        <v>283</v>
      </c>
      <c r="B101" s="293"/>
      <c r="D101" s="293" t="s">
        <v>82</v>
      </c>
      <c r="E101" s="309"/>
      <c r="F101" s="310"/>
      <c r="G101" s="310"/>
    </row>
    <row r="102" spans="1:7" x14ac:dyDescent="0.25">
      <c r="A102" s="147"/>
      <c r="B102" s="17"/>
      <c r="C102" s="17"/>
      <c r="D102" s="17"/>
      <c r="E102" s="14"/>
      <c r="F102" s="14"/>
      <c r="G102" s="14"/>
    </row>
    <row r="103" spans="1:7" ht="15" customHeight="1" x14ac:dyDescent="0.25">
      <c r="A103" s="147"/>
      <c r="B103" s="17"/>
      <c r="C103" s="17"/>
      <c r="D103" s="17"/>
      <c r="E103" s="289"/>
    </row>
    <row r="105" spans="1:7" x14ac:dyDescent="0.25">
      <c r="E105" s="147"/>
      <c r="F105" s="17"/>
      <c r="G105" s="17"/>
    </row>
    <row r="106" spans="1:7" x14ac:dyDescent="0.25">
      <c r="E106" s="147"/>
      <c r="F106" s="17"/>
      <c r="G106" s="17"/>
    </row>
    <row r="107" spans="1:7" x14ac:dyDescent="0.25">
      <c r="E107" s="147"/>
      <c r="F107" s="17"/>
      <c r="G107" s="17"/>
    </row>
    <row r="108" spans="1:7" x14ac:dyDescent="0.25">
      <c r="E108" s="147"/>
      <c r="F108" s="17"/>
      <c r="G108" s="17"/>
    </row>
    <row r="109" spans="1:7" x14ac:dyDescent="0.25">
      <c r="E109" s="147"/>
      <c r="F109" s="17"/>
      <c r="G109" s="17"/>
    </row>
    <row r="110" spans="1:7" x14ac:dyDescent="0.25">
      <c r="E110" s="147"/>
      <c r="F110" s="17"/>
    </row>
    <row r="111" spans="1:7" x14ac:dyDescent="0.25">
      <c r="F111" s="105"/>
      <c r="G111" s="108"/>
    </row>
    <row r="117" ht="21.75" customHeight="1" x14ac:dyDescent="0.25"/>
  </sheetData>
  <sheetProtection sheet="1" formatCells="0" formatColumns="0" formatRows="0" insertColumns="0" insertRows="0" insertHyperlinks="0" deleteColumns="0" deleteRows="0" selectLockedCells="1" sort="0" autoFilter="0" pivotTables="0"/>
  <mergeCells count="28">
    <mergeCell ref="E69:F69"/>
    <mergeCell ref="E72:F72"/>
    <mergeCell ref="E75:F75"/>
    <mergeCell ref="C71:F71"/>
    <mergeCell ref="A65:B65"/>
    <mergeCell ref="D1:G1"/>
    <mergeCell ref="A3:B3"/>
    <mergeCell ref="A5:D5"/>
    <mergeCell ref="A47:B47"/>
    <mergeCell ref="A48:D48"/>
    <mergeCell ref="A8:B8"/>
    <mergeCell ref="F3:G3"/>
    <mergeCell ref="A97:G97"/>
    <mergeCell ref="A98:G98"/>
    <mergeCell ref="A99:G99"/>
    <mergeCell ref="A100:G100"/>
    <mergeCell ref="A16:B16"/>
    <mergeCell ref="A29:B29"/>
    <mergeCell ref="A35:B35"/>
    <mergeCell ref="A36:B36"/>
    <mergeCell ref="E63:F63"/>
    <mergeCell ref="A91:G91"/>
    <mergeCell ref="A93:G93"/>
    <mergeCell ref="A95:G95"/>
    <mergeCell ref="A96:G96"/>
    <mergeCell ref="A56:D56"/>
    <mergeCell ref="A63:C63"/>
    <mergeCell ref="A64:B64"/>
  </mergeCells>
  <conditionalFormatting sqref="E69:F69">
    <cfRule type="containsText" dxfId="1" priority="1" operator="containsText" text="must">
      <formula>NOT(ISERROR(SEARCH("must",E69)))</formula>
    </cfRule>
  </conditionalFormatting>
  <conditionalFormatting sqref="G69">
    <cfRule type="cellIs" dxfId="0" priority="2" operator="notEqual">
      <formula>0</formula>
    </cfRule>
  </conditionalFormatting>
  <printOptions horizontalCentered="1"/>
  <pageMargins left="0.19685039370078741" right="0.19685039370078741" top="0.35433070866141736" bottom="0.31496062992125984" header="0.31496062992125984" footer="0.31496062992125984"/>
  <pageSetup paperSize="9" scale="75" orientation="portrait" horizontalDpi="300" r:id="rId1"/>
  <headerFooter alignWithMargins="0">
    <oddFooter>&amp;RPrinted  &amp;D</oddFooter>
  </headerFooter>
  <rowBreaks count="1" manualBreakCount="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pageSetUpPr fitToPage="1"/>
  </sheetPr>
  <dimension ref="A1:I122"/>
  <sheetViews>
    <sheetView workbookViewId="0"/>
  </sheetViews>
  <sheetFormatPr defaultRowHeight="15" x14ac:dyDescent="0.25"/>
  <cols>
    <col min="1" max="1" width="18.42578125" style="18" customWidth="1"/>
    <col min="2" max="2" width="2.5703125" style="4" customWidth="1"/>
    <col min="3" max="3" width="93.28515625" style="17" customWidth="1"/>
    <col min="4" max="4" width="9.140625" style="4"/>
    <col min="5" max="5" width="11.7109375" style="4" customWidth="1"/>
    <col min="6" max="6" width="10.28515625" style="4" customWidth="1"/>
    <col min="7" max="7" width="10.85546875" style="4" hidden="1" customWidth="1"/>
    <col min="8" max="9" width="8.85546875" style="4" hidden="1" customWidth="1"/>
    <col min="10" max="16384" width="9.140625" style="4"/>
  </cols>
  <sheetData>
    <row r="1" spans="1:9" x14ac:dyDescent="0.25">
      <c r="A1" s="77" t="s">
        <v>0</v>
      </c>
      <c r="B1" s="5"/>
      <c r="C1" s="6"/>
      <c r="D1" s="5"/>
      <c r="E1" s="5"/>
      <c r="F1" s="5"/>
      <c r="G1" s="5"/>
    </row>
    <row r="2" spans="1:9" ht="11.25" customHeight="1" x14ac:dyDescent="0.25">
      <c r="A2" s="16"/>
      <c r="B2" s="7"/>
      <c r="C2" s="8"/>
      <c r="D2" s="7"/>
      <c r="E2" s="7"/>
      <c r="F2" s="7"/>
      <c r="G2" s="7"/>
    </row>
    <row r="3" spans="1:9" ht="30" x14ac:dyDescent="0.25">
      <c r="A3" s="16" t="s">
        <v>1</v>
      </c>
      <c r="B3" s="7"/>
      <c r="C3" s="8" t="s">
        <v>2</v>
      </c>
      <c r="D3" s="7"/>
      <c r="E3" s="7"/>
      <c r="F3" s="7"/>
      <c r="G3" s="7"/>
    </row>
    <row r="4" spans="1:9" ht="11.25" customHeight="1" x14ac:dyDescent="0.25">
      <c r="A4" s="16"/>
      <c r="B4" s="7"/>
      <c r="C4" s="8"/>
      <c r="D4" s="7"/>
      <c r="E4" s="7"/>
      <c r="F4" s="7"/>
      <c r="G4" s="7"/>
    </row>
    <row r="5" spans="1:9" ht="41.25" customHeight="1" x14ac:dyDescent="0.25">
      <c r="A5" s="429" t="s">
        <v>3</v>
      </c>
      <c r="B5" s="429"/>
      <c r="C5" s="429"/>
      <c r="D5" s="277"/>
      <c r="E5" s="277"/>
      <c r="F5" s="277"/>
      <c r="G5" s="277"/>
      <c r="H5" s="277"/>
      <c r="I5" s="277"/>
    </row>
    <row r="6" spans="1:9" ht="7.5" customHeight="1" x14ac:dyDescent="0.25">
      <c r="A6" s="16"/>
      <c r="B6" s="7"/>
      <c r="C6" s="8"/>
      <c r="D6" s="7"/>
      <c r="E6" s="7"/>
      <c r="F6" s="7"/>
      <c r="G6" s="7"/>
    </row>
    <row r="7" spans="1:9" x14ac:dyDescent="0.25">
      <c r="A7" s="505" t="s">
        <v>429</v>
      </c>
      <c r="B7" s="505"/>
      <c r="C7" s="505"/>
      <c r="D7" s="9"/>
      <c r="E7" s="9"/>
      <c r="F7" s="9"/>
      <c r="G7" s="278"/>
      <c r="H7" s="278"/>
      <c r="I7" s="278"/>
    </row>
    <row r="8" spans="1:9" ht="9" customHeight="1" x14ac:dyDescent="0.25">
      <c r="A8" s="16"/>
      <c r="B8" s="7"/>
      <c r="C8" s="8"/>
      <c r="D8" s="7"/>
      <c r="E8" s="7"/>
      <c r="F8" s="7"/>
      <c r="G8" s="7"/>
    </row>
    <row r="9" spans="1:9" x14ac:dyDescent="0.25">
      <c r="A9" s="78" t="s">
        <v>4</v>
      </c>
      <c r="B9" s="10"/>
      <c r="C9" s="11"/>
      <c r="D9" s="10"/>
      <c r="E9" s="10"/>
      <c r="F9" s="10"/>
      <c r="G9" s="10"/>
    </row>
    <row r="10" spans="1:9" x14ac:dyDescent="0.25">
      <c r="A10" s="16" t="s">
        <v>5</v>
      </c>
      <c r="B10" s="7"/>
      <c r="C10" s="8" t="s">
        <v>6</v>
      </c>
    </row>
    <row r="11" spans="1:9" x14ac:dyDescent="0.25">
      <c r="A11" s="16" t="s">
        <v>7</v>
      </c>
      <c r="B11" s="7"/>
      <c r="C11" s="277" t="s">
        <v>8</v>
      </c>
      <c r="D11" s="9"/>
      <c r="E11" s="9"/>
    </row>
    <row r="12" spans="1:9" x14ac:dyDescent="0.25">
      <c r="A12" s="16" t="s">
        <v>9</v>
      </c>
      <c r="B12" s="7"/>
      <c r="C12" s="277" t="s">
        <v>10</v>
      </c>
      <c r="D12" s="9"/>
      <c r="E12" s="9"/>
    </row>
    <row r="13" spans="1:9" x14ac:dyDescent="0.25">
      <c r="A13" s="16" t="s">
        <v>11</v>
      </c>
      <c r="B13" s="7"/>
      <c r="C13" s="277" t="s">
        <v>12</v>
      </c>
      <c r="D13" s="9"/>
      <c r="E13" s="9"/>
    </row>
    <row r="14" spans="1:9" x14ac:dyDescent="0.25">
      <c r="A14" s="16" t="s">
        <v>13</v>
      </c>
      <c r="B14" s="7"/>
      <c r="C14" s="277" t="s">
        <v>14</v>
      </c>
      <c r="D14" s="9"/>
      <c r="E14" s="9"/>
    </row>
    <row r="15" spans="1:9" ht="9.75" customHeight="1" x14ac:dyDescent="0.25">
      <c r="A15" s="78"/>
      <c r="B15" s="7"/>
      <c r="D15" s="9"/>
      <c r="E15" s="9"/>
    </row>
    <row r="16" spans="1:9" x14ac:dyDescent="0.25">
      <c r="A16" s="78" t="s">
        <v>15</v>
      </c>
      <c r="B16" s="7"/>
    </row>
    <row r="17" spans="1:7" x14ac:dyDescent="0.25">
      <c r="A17" s="16" t="s">
        <v>16</v>
      </c>
      <c r="B17" s="7"/>
      <c r="C17" s="12" t="s">
        <v>17</v>
      </c>
      <c r="D17" s="13"/>
    </row>
    <row r="18" spans="1:7" x14ac:dyDescent="0.25">
      <c r="A18" s="16" t="s">
        <v>18</v>
      </c>
      <c r="B18" s="7"/>
      <c r="C18" s="277" t="s">
        <v>8</v>
      </c>
      <c r="D18" s="13"/>
    </row>
    <row r="19" spans="1:7" x14ac:dyDescent="0.25">
      <c r="A19" s="16" t="s">
        <v>19</v>
      </c>
      <c r="B19" s="7"/>
      <c r="C19" s="277" t="s">
        <v>10</v>
      </c>
      <c r="D19" s="9"/>
      <c r="E19" s="9"/>
    </row>
    <row r="20" spans="1:7" x14ac:dyDescent="0.25">
      <c r="A20" s="16" t="s">
        <v>20</v>
      </c>
      <c r="B20" s="7"/>
      <c r="C20" s="277" t="s">
        <v>12</v>
      </c>
      <c r="D20" s="9"/>
      <c r="E20" s="9"/>
    </row>
    <row r="21" spans="1:7" x14ac:dyDescent="0.25">
      <c r="A21" s="16" t="s">
        <v>21</v>
      </c>
      <c r="B21" s="7"/>
      <c r="C21" s="277" t="s">
        <v>22</v>
      </c>
      <c r="D21" s="9"/>
      <c r="E21" s="9"/>
    </row>
    <row r="22" spans="1:7" ht="7.5" customHeight="1" x14ac:dyDescent="0.25">
      <c r="A22" s="16"/>
      <c r="B22" s="7"/>
      <c r="C22" s="8"/>
      <c r="D22" s="7"/>
      <c r="E22" s="7"/>
      <c r="F22" s="7"/>
      <c r="G22" s="7"/>
    </row>
    <row r="23" spans="1:7" x14ac:dyDescent="0.25">
      <c r="A23" s="79" t="s">
        <v>23</v>
      </c>
      <c r="B23" s="10"/>
      <c r="C23" s="11"/>
      <c r="D23" s="7"/>
      <c r="E23" s="7"/>
      <c r="F23" s="7"/>
      <c r="G23" s="7"/>
    </row>
    <row r="24" spans="1:7" x14ac:dyDescent="0.25">
      <c r="A24" s="79" t="s">
        <v>24</v>
      </c>
      <c r="B24" s="7"/>
      <c r="C24" s="8"/>
      <c r="D24" s="7"/>
      <c r="E24" s="7"/>
      <c r="F24" s="7"/>
      <c r="G24" s="7"/>
    </row>
    <row r="25" spans="1:7" x14ac:dyDescent="0.25">
      <c r="A25" s="80" t="s">
        <v>25</v>
      </c>
      <c r="B25" s="7"/>
      <c r="C25" s="8" t="s">
        <v>26</v>
      </c>
      <c r="D25" s="7"/>
      <c r="E25" s="7"/>
      <c r="F25" s="7"/>
      <c r="G25" s="7"/>
    </row>
    <row r="26" spans="1:7" x14ac:dyDescent="0.25">
      <c r="A26" s="80" t="s">
        <v>27</v>
      </c>
      <c r="B26" s="7"/>
      <c r="C26" s="8" t="s">
        <v>428</v>
      </c>
      <c r="D26" s="7"/>
      <c r="E26" s="7"/>
      <c r="F26" s="7"/>
      <c r="G26" s="7"/>
    </row>
    <row r="27" spans="1:7" x14ac:dyDescent="0.25">
      <c r="A27" s="80" t="s">
        <v>28</v>
      </c>
      <c r="B27" s="7"/>
      <c r="C27" s="277" t="s">
        <v>29</v>
      </c>
      <c r="D27" s="7"/>
      <c r="E27" s="7"/>
      <c r="F27" s="7"/>
      <c r="G27" s="7"/>
    </row>
    <row r="28" spans="1:7" ht="30" x14ac:dyDescent="0.25">
      <c r="A28" s="80" t="s">
        <v>473</v>
      </c>
      <c r="B28" s="7"/>
      <c r="C28" s="8" t="s">
        <v>30</v>
      </c>
      <c r="D28" s="7"/>
      <c r="E28" s="7"/>
      <c r="F28" s="7"/>
      <c r="G28" s="7"/>
    </row>
    <row r="29" spans="1:7" x14ac:dyDescent="0.25">
      <c r="A29" s="80" t="s">
        <v>474</v>
      </c>
      <c r="B29" s="7"/>
      <c r="C29" s="277" t="s">
        <v>31</v>
      </c>
      <c r="D29" s="7"/>
      <c r="E29" s="7"/>
      <c r="F29" s="7"/>
      <c r="G29" s="7"/>
    </row>
    <row r="30" spans="1:7" x14ac:dyDescent="0.25">
      <c r="A30" s="80" t="s">
        <v>475</v>
      </c>
      <c r="B30" s="7"/>
      <c r="C30" s="277" t="s">
        <v>32</v>
      </c>
      <c r="D30" s="7"/>
      <c r="E30" s="7"/>
      <c r="F30" s="7"/>
      <c r="G30" s="7"/>
    </row>
    <row r="31" spans="1:7" x14ac:dyDescent="0.25">
      <c r="A31" s="80" t="s">
        <v>476</v>
      </c>
      <c r="B31" s="7"/>
      <c r="C31" s="277" t="s">
        <v>33</v>
      </c>
      <c r="D31" s="7"/>
      <c r="E31" s="7"/>
      <c r="F31" s="7"/>
      <c r="G31" s="7"/>
    </row>
    <row r="32" spans="1:7" x14ac:dyDescent="0.25">
      <c r="A32" s="80" t="s">
        <v>477</v>
      </c>
      <c r="B32" s="7"/>
      <c r="C32" s="277" t="s">
        <v>34</v>
      </c>
      <c r="D32" s="7"/>
      <c r="E32" s="7"/>
      <c r="F32" s="7"/>
      <c r="G32" s="7"/>
    </row>
    <row r="33" spans="1:9" x14ac:dyDescent="0.25">
      <c r="A33" s="80" t="s">
        <v>35</v>
      </c>
      <c r="B33" s="7"/>
      <c r="C33" s="8" t="s">
        <v>36</v>
      </c>
      <c r="D33" s="7"/>
      <c r="E33" s="7"/>
      <c r="F33" s="7"/>
      <c r="G33" s="7"/>
    </row>
    <row r="34" spans="1:9" ht="9.75" customHeight="1" x14ac:dyDescent="0.25">
      <c r="A34" s="16"/>
      <c r="B34" s="7"/>
      <c r="C34" s="8"/>
      <c r="D34" s="7"/>
      <c r="E34" s="7"/>
      <c r="F34" s="7"/>
      <c r="G34" s="7"/>
    </row>
    <row r="35" spans="1:9" x14ac:dyDescent="0.25">
      <c r="A35" s="79" t="s">
        <v>37</v>
      </c>
      <c r="B35" s="7"/>
      <c r="C35" s="8"/>
      <c r="D35" s="7"/>
      <c r="E35" s="7"/>
      <c r="F35" s="7"/>
      <c r="G35" s="7"/>
    </row>
    <row r="36" spans="1:9" x14ac:dyDescent="0.25">
      <c r="A36" s="311" t="s">
        <v>38</v>
      </c>
      <c r="B36" s="7"/>
      <c r="C36" s="12" t="s">
        <v>40</v>
      </c>
      <c r="D36" s="13"/>
      <c r="E36" s="13"/>
      <c r="F36" s="13"/>
      <c r="G36" s="7"/>
    </row>
    <row r="37" spans="1:9" x14ac:dyDescent="0.25">
      <c r="A37" s="311" t="s">
        <v>39</v>
      </c>
      <c r="B37" s="7"/>
      <c r="C37" s="12" t="s">
        <v>42</v>
      </c>
      <c r="D37" s="13"/>
      <c r="E37" s="13"/>
      <c r="F37" s="13"/>
      <c r="G37" s="7"/>
    </row>
    <row r="38" spans="1:9" x14ac:dyDescent="0.25">
      <c r="A38" s="311" t="s">
        <v>41</v>
      </c>
      <c r="B38" s="7"/>
      <c r="C38" s="12" t="s">
        <v>43</v>
      </c>
      <c r="D38" s="13"/>
      <c r="E38" s="13"/>
      <c r="F38" s="13"/>
      <c r="G38" s="13"/>
      <c r="H38" s="13"/>
      <c r="I38" s="13"/>
    </row>
    <row r="39" spans="1:9" x14ac:dyDescent="0.25">
      <c r="A39" s="311" t="s">
        <v>44</v>
      </c>
      <c r="B39" s="7"/>
      <c r="C39" s="277" t="s">
        <v>45</v>
      </c>
      <c r="D39" s="9"/>
      <c r="E39" s="9"/>
      <c r="F39" s="9"/>
      <c r="G39" s="9"/>
      <c r="H39" s="9"/>
      <c r="I39" s="9"/>
    </row>
    <row r="40" spans="1:9" x14ac:dyDescent="0.25">
      <c r="A40" s="311" t="s">
        <v>478</v>
      </c>
      <c r="B40" s="7"/>
      <c r="C40" s="277" t="s">
        <v>46</v>
      </c>
      <c r="D40" s="9"/>
      <c r="E40" s="9"/>
      <c r="F40" s="9"/>
      <c r="G40" s="9"/>
      <c r="H40" s="9"/>
      <c r="I40" s="9"/>
    </row>
    <row r="41" spans="1:9" x14ac:dyDescent="0.25">
      <c r="A41" s="311" t="s">
        <v>479</v>
      </c>
      <c r="B41" s="7"/>
      <c r="C41" s="277" t="s">
        <v>47</v>
      </c>
      <c r="D41" s="9"/>
      <c r="E41" s="9"/>
      <c r="F41" s="9"/>
      <c r="G41" s="9"/>
      <c r="H41" s="9"/>
      <c r="I41" s="9"/>
    </row>
    <row r="42" spans="1:9" x14ac:dyDescent="0.25">
      <c r="A42" s="311" t="s">
        <v>480</v>
      </c>
      <c r="B42" s="7"/>
      <c r="C42" s="277" t="s">
        <v>48</v>
      </c>
      <c r="D42" s="9"/>
      <c r="E42" s="9"/>
      <c r="F42" s="9"/>
      <c r="G42" s="9"/>
      <c r="H42" s="9"/>
      <c r="I42" s="9"/>
    </row>
    <row r="43" spans="1:9" x14ac:dyDescent="0.25">
      <c r="A43" s="311" t="s">
        <v>481</v>
      </c>
      <c r="B43" s="7"/>
      <c r="C43" s="277" t="s">
        <v>407</v>
      </c>
      <c r="D43" s="9"/>
      <c r="E43" s="9"/>
      <c r="F43" s="9"/>
      <c r="G43" s="9"/>
      <c r="H43" s="9"/>
      <c r="I43" s="9"/>
    </row>
    <row r="44" spans="1:9" ht="9" customHeight="1" x14ac:dyDescent="0.25">
      <c r="A44" s="14"/>
      <c r="B44" s="277"/>
      <c r="C44" s="277"/>
      <c r="D44" s="277"/>
      <c r="E44" s="277"/>
      <c r="F44" s="277"/>
      <c r="G44" s="277"/>
      <c r="H44" s="277"/>
      <c r="I44" s="277"/>
    </row>
    <row r="45" spans="1:9" x14ac:dyDescent="0.25">
      <c r="A45" s="77" t="s">
        <v>49</v>
      </c>
      <c r="B45" s="277"/>
      <c r="C45" s="277"/>
      <c r="D45" s="277"/>
      <c r="E45" s="277"/>
      <c r="F45" s="277"/>
      <c r="G45" s="277"/>
      <c r="H45" s="277"/>
      <c r="I45" s="277"/>
    </row>
    <row r="46" spans="1:9" ht="30" x14ac:dyDescent="0.25">
      <c r="A46" s="14"/>
      <c r="B46" s="277"/>
      <c r="C46" s="277" t="s">
        <v>50</v>
      </c>
      <c r="D46" s="277"/>
      <c r="E46" s="277"/>
      <c r="F46" s="277"/>
      <c r="G46" s="277"/>
      <c r="H46" s="277"/>
      <c r="I46" s="277"/>
    </row>
    <row r="47" spans="1:9" ht="30" x14ac:dyDescent="0.25">
      <c r="A47" s="77"/>
      <c r="B47" s="277"/>
      <c r="C47" s="277" t="s">
        <v>51</v>
      </c>
      <c r="D47" s="277"/>
      <c r="E47" s="277"/>
      <c r="F47" s="277"/>
      <c r="G47" s="277"/>
      <c r="H47" s="277"/>
      <c r="I47" s="277"/>
    </row>
    <row r="48" spans="1:9" ht="45" x14ac:dyDescent="0.25">
      <c r="A48" s="14"/>
      <c r="B48" s="277"/>
      <c r="C48" s="277" t="s">
        <v>52</v>
      </c>
      <c r="D48" s="277"/>
      <c r="E48" s="277"/>
      <c r="F48" s="277"/>
      <c r="G48" s="277"/>
      <c r="H48" s="277"/>
      <c r="I48" s="277"/>
    </row>
    <row r="49" spans="1:9" ht="30" x14ac:dyDescent="0.25">
      <c r="A49" s="14"/>
      <c r="B49" s="277"/>
      <c r="C49" s="277" t="s">
        <v>408</v>
      </c>
      <c r="D49" s="277"/>
      <c r="E49" s="277"/>
      <c r="F49" s="277"/>
      <c r="G49" s="277"/>
      <c r="H49" s="277"/>
      <c r="I49" s="277"/>
    </row>
    <row r="50" spans="1:9" x14ac:dyDescent="0.25">
      <c r="A50" s="14"/>
      <c r="B50" s="277"/>
      <c r="C50" s="277" t="s">
        <v>53</v>
      </c>
      <c r="D50" s="277"/>
      <c r="E50" s="277"/>
      <c r="F50" s="277"/>
      <c r="G50" s="277"/>
      <c r="H50" s="277"/>
      <c r="I50" s="277"/>
    </row>
    <row r="51" spans="1:9" ht="30" x14ac:dyDescent="0.25">
      <c r="A51" s="14"/>
      <c r="B51" s="277"/>
      <c r="C51" s="277" t="s">
        <v>54</v>
      </c>
      <c r="D51" s="277"/>
      <c r="E51" s="277"/>
      <c r="F51" s="277"/>
      <c r="G51" s="277"/>
      <c r="H51" s="277"/>
      <c r="I51" s="277"/>
    </row>
    <row r="52" spans="1:9" ht="9.75" customHeight="1" x14ac:dyDescent="0.25">
      <c r="A52" s="14"/>
      <c r="B52" s="277"/>
      <c r="C52" s="277"/>
      <c r="D52" s="277"/>
      <c r="E52" s="277"/>
      <c r="F52" s="277"/>
      <c r="G52" s="277"/>
      <c r="H52" s="277"/>
      <c r="I52" s="277"/>
    </row>
    <row r="53" spans="1:9" ht="30" x14ac:dyDescent="0.25">
      <c r="A53" s="14"/>
      <c r="B53" s="277"/>
      <c r="C53" s="277" t="s">
        <v>55</v>
      </c>
      <c r="D53" s="277"/>
      <c r="E53" s="277"/>
      <c r="F53" s="277"/>
      <c r="G53" s="277"/>
      <c r="H53" s="277"/>
      <c r="I53" s="277"/>
    </row>
    <row r="54" spans="1:9" ht="9" customHeight="1" x14ac:dyDescent="0.25">
      <c r="A54" s="14"/>
      <c r="B54" s="277"/>
      <c r="C54" s="277"/>
      <c r="D54" s="277"/>
      <c r="E54" s="277"/>
      <c r="F54" s="277"/>
      <c r="G54" s="277"/>
      <c r="H54" s="277"/>
      <c r="I54" s="277"/>
    </row>
    <row r="55" spans="1:9" ht="30" x14ac:dyDescent="0.25">
      <c r="A55" s="81" t="s">
        <v>56</v>
      </c>
      <c r="B55" s="277"/>
      <c r="C55" s="277" t="s">
        <v>424</v>
      </c>
      <c r="D55" s="277"/>
      <c r="E55" s="277"/>
      <c r="F55" s="277"/>
      <c r="G55" s="277"/>
      <c r="H55" s="277"/>
      <c r="I55" s="277"/>
    </row>
    <row r="56" spans="1:9" ht="9.75" customHeight="1" x14ac:dyDescent="0.25">
      <c r="A56" s="14"/>
      <c r="B56" s="277"/>
      <c r="C56" s="277"/>
      <c r="D56" s="277"/>
      <c r="E56" s="277"/>
      <c r="F56" s="277"/>
      <c r="G56" s="277"/>
      <c r="H56" s="277"/>
      <c r="I56" s="277"/>
    </row>
    <row r="57" spans="1:9" ht="45" x14ac:dyDescent="0.25">
      <c r="A57" s="81" t="s">
        <v>57</v>
      </c>
      <c r="B57" s="277"/>
      <c r="C57" s="277" t="s">
        <v>425</v>
      </c>
      <c r="D57" s="277"/>
      <c r="E57" s="277"/>
      <c r="F57" s="277"/>
      <c r="G57" s="277"/>
      <c r="H57" s="277"/>
      <c r="I57" s="277"/>
    </row>
    <row r="58" spans="1:9" ht="9" customHeight="1" x14ac:dyDescent="0.25">
      <c r="A58" s="14"/>
      <c r="B58" s="277"/>
      <c r="C58" s="277"/>
      <c r="D58" s="277"/>
      <c r="E58" s="277"/>
      <c r="F58" s="277"/>
      <c r="G58" s="277"/>
      <c r="H58" s="277"/>
      <c r="I58" s="277"/>
    </row>
    <row r="59" spans="1:9" ht="52.5" customHeight="1" x14ac:dyDescent="0.25">
      <c r="A59" s="81" t="s">
        <v>58</v>
      </c>
      <c r="B59" s="277"/>
      <c r="C59" s="277" t="s">
        <v>426</v>
      </c>
      <c r="D59" s="277"/>
      <c r="E59" s="277"/>
      <c r="F59" s="277"/>
      <c r="G59" s="277"/>
      <c r="H59" s="277"/>
      <c r="I59" s="277"/>
    </row>
    <row r="60" spans="1:9" ht="53.25" customHeight="1" x14ac:dyDescent="0.25">
      <c r="A60" s="81"/>
      <c r="B60" s="277"/>
      <c r="C60" s="277" t="s">
        <v>409</v>
      </c>
      <c r="D60" s="277"/>
      <c r="E60" s="277"/>
      <c r="F60" s="277"/>
      <c r="G60" s="277"/>
      <c r="H60" s="277"/>
      <c r="I60" s="277"/>
    </row>
    <row r="61" spans="1:9" ht="36" customHeight="1" x14ac:dyDescent="0.25">
      <c r="A61" s="81"/>
      <c r="B61" s="277"/>
      <c r="C61" s="277" t="s">
        <v>59</v>
      </c>
      <c r="D61" s="277"/>
      <c r="E61" s="277"/>
      <c r="F61" s="277"/>
      <c r="G61" s="277"/>
      <c r="H61" s="277"/>
      <c r="I61" s="277"/>
    </row>
    <row r="62" spans="1:9" ht="28.5" customHeight="1" x14ac:dyDescent="0.25">
      <c r="A62" s="81"/>
      <c r="B62" s="277"/>
      <c r="C62" s="277" t="s">
        <v>410</v>
      </c>
      <c r="D62" s="277"/>
      <c r="E62" s="277"/>
      <c r="F62" s="277"/>
      <c r="G62" s="277"/>
      <c r="H62" s="277"/>
      <c r="I62" s="277"/>
    </row>
    <row r="63" spans="1:9" ht="26.25" customHeight="1" x14ac:dyDescent="0.25">
      <c r="A63" s="81"/>
      <c r="B63" s="277"/>
      <c r="C63" s="277" t="s">
        <v>427</v>
      </c>
      <c r="D63" s="277"/>
      <c r="E63" s="277"/>
      <c r="F63" s="277"/>
      <c r="G63" s="277"/>
      <c r="H63" s="277"/>
      <c r="I63" s="277"/>
    </row>
    <row r="64" spans="1:9" ht="9" customHeight="1" x14ac:dyDescent="0.25">
      <c r="A64" s="14"/>
      <c r="B64" s="277"/>
      <c r="C64" s="277"/>
      <c r="D64" s="277"/>
      <c r="E64" s="277"/>
      <c r="F64" s="277"/>
      <c r="G64" s="277"/>
      <c r="H64" s="277"/>
      <c r="I64" s="277"/>
    </row>
    <row r="65" spans="1:9" ht="16.5" customHeight="1" x14ac:dyDescent="0.25">
      <c r="A65" s="78" t="s">
        <v>462</v>
      </c>
      <c r="B65" s="7"/>
      <c r="C65" s="8"/>
      <c r="D65" s="7"/>
      <c r="E65" s="7"/>
      <c r="F65" s="7"/>
      <c r="G65" s="7"/>
    </row>
    <row r="66" spans="1:9" ht="45" x14ac:dyDescent="0.25">
      <c r="A66" s="16"/>
      <c r="B66" s="7"/>
      <c r="C66" s="8" t="s">
        <v>463</v>
      </c>
      <c r="D66" s="7"/>
      <c r="E66" s="7"/>
      <c r="F66" s="7"/>
      <c r="G66" s="7"/>
    </row>
    <row r="67" spans="1:9" ht="9.75" customHeight="1" x14ac:dyDescent="0.25">
      <c r="A67" s="16"/>
      <c r="B67" s="7"/>
      <c r="C67" s="8"/>
      <c r="D67" s="7"/>
      <c r="E67" s="7"/>
      <c r="F67" s="7"/>
      <c r="G67" s="7"/>
    </row>
    <row r="68" spans="1:9" ht="15" customHeight="1" x14ac:dyDescent="0.25">
      <c r="A68" s="16"/>
      <c r="B68" s="7"/>
      <c r="C68" s="8" t="s">
        <v>468</v>
      </c>
      <c r="D68" s="7"/>
      <c r="E68" s="7"/>
      <c r="F68" s="7"/>
      <c r="G68" s="7"/>
    </row>
    <row r="69" spans="1:9" ht="7.5" customHeight="1" x14ac:dyDescent="0.25">
      <c r="A69" s="16"/>
      <c r="B69" s="7"/>
      <c r="C69" s="8"/>
      <c r="D69" s="7"/>
      <c r="E69" s="7"/>
      <c r="F69" s="7"/>
      <c r="G69" s="7"/>
    </row>
    <row r="70" spans="1:9" ht="16.5" customHeight="1" x14ac:dyDescent="0.25">
      <c r="A70" s="78" t="s">
        <v>60</v>
      </c>
      <c r="B70" s="7"/>
      <c r="C70" s="8"/>
      <c r="D70" s="7"/>
      <c r="E70" s="7"/>
      <c r="F70" s="7"/>
      <c r="G70" s="7"/>
    </row>
    <row r="71" spans="1:9" x14ac:dyDescent="0.25">
      <c r="A71" s="16"/>
      <c r="B71" s="7"/>
      <c r="C71" s="8" t="s">
        <v>469</v>
      </c>
      <c r="D71" s="7"/>
      <c r="E71" s="7"/>
      <c r="F71" s="7"/>
      <c r="G71" s="7"/>
    </row>
    <row r="72" spans="1:9" ht="9.75" customHeight="1" x14ac:dyDescent="0.25">
      <c r="A72" s="16"/>
      <c r="B72" s="7"/>
      <c r="C72" s="8"/>
      <c r="D72" s="7"/>
      <c r="E72" s="7"/>
      <c r="F72" s="7"/>
      <c r="G72" s="7"/>
    </row>
    <row r="73" spans="1:9" ht="15" customHeight="1" x14ac:dyDescent="0.25">
      <c r="A73" s="16"/>
      <c r="B73" s="7"/>
      <c r="C73" s="8" t="s">
        <v>61</v>
      </c>
      <c r="D73" s="7"/>
      <c r="E73" s="7"/>
      <c r="F73" s="7"/>
      <c r="G73" s="7"/>
    </row>
    <row r="74" spans="1:9" ht="7.5" customHeight="1" x14ac:dyDescent="0.25">
      <c r="A74" s="16"/>
      <c r="B74" s="7"/>
      <c r="C74" s="8"/>
      <c r="D74" s="7"/>
      <c r="E74" s="7"/>
      <c r="F74" s="7"/>
      <c r="G74" s="7"/>
    </row>
    <row r="75" spans="1:9" ht="30" x14ac:dyDescent="0.25">
      <c r="A75" s="16"/>
      <c r="B75" s="7"/>
      <c r="C75" s="277" t="s">
        <v>62</v>
      </c>
      <c r="D75" s="277"/>
      <c r="E75" s="277"/>
      <c r="F75" s="277"/>
      <c r="G75" s="277"/>
      <c r="H75" s="277"/>
      <c r="I75" s="277"/>
    </row>
    <row r="76" spans="1:9" ht="9" customHeight="1" x14ac:dyDescent="0.25">
      <c r="A76" s="16"/>
      <c r="B76" s="7"/>
      <c r="C76" s="8"/>
      <c r="D76" s="7"/>
      <c r="E76" s="7"/>
      <c r="F76" s="7"/>
      <c r="G76" s="7"/>
    </row>
    <row r="77" spans="1:9" ht="30" x14ac:dyDescent="0.25">
      <c r="A77" s="16"/>
      <c r="B77" s="7"/>
      <c r="C77" s="8" t="s">
        <v>470</v>
      </c>
      <c r="D77" s="7"/>
      <c r="E77" s="7"/>
      <c r="F77" s="7"/>
      <c r="G77" s="7"/>
    </row>
    <row r="78" spans="1:9" ht="6" customHeight="1" x14ac:dyDescent="0.25">
      <c r="A78" s="16"/>
      <c r="B78" s="7"/>
      <c r="C78" s="8"/>
      <c r="D78" s="7"/>
      <c r="E78" s="7"/>
      <c r="F78" s="7"/>
      <c r="G78" s="7"/>
    </row>
    <row r="79" spans="1:9" ht="30" x14ac:dyDescent="0.25">
      <c r="A79" s="16"/>
      <c r="B79" s="7"/>
      <c r="C79" s="277" t="s">
        <v>63</v>
      </c>
      <c r="D79" s="277"/>
      <c r="E79" s="277"/>
      <c r="F79" s="277"/>
      <c r="G79" s="277"/>
      <c r="H79" s="277"/>
      <c r="I79" s="277"/>
    </row>
    <row r="80" spans="1:9" ht="7.5" customHeight="1" x14ac:dyDescent="0.25">
      <c r="A80" s="16"/>
      <c r="B80" s="7"/>
      <c r="C80" s="8"/>
      <c r="D80" s="7"/>
      <c r="E80" s="7"/>
      <c r="F80" s="7"/>
      <c r="G80" s="7"/>
    </row>
    <row r="81" spans="1:9" ht="45" x14ac:dyDescent="0.25">
      <c r="A81" s="16"/>
      <c r="B81" s="7"/>
      <c r="C81" s="14" t="s">
        <v>430</v>
      </c>
      <c r="D81" s="14"/>
      <c r="E81" s="14"/>
      <c r="F81" s="14"/>
      <c r="G81" s="14"/>
      <c r="H81" s="14"/>
      <c r="I81" s="14"/>
    </row>
    <row r="82" spans="1:9" ht="9" customHeight="1" x14ac:dyDescent="0.25">
      <c r="A82" s="16"/>
      <c r="B82" s="7"/>
      <c r="C82" s="15"/>
      <c r="D82" s="16"/>
      <c r="E82" s="16"/>
      <c r="F82" s="16"/>
      <c r="G82" s="16"/>
    </row>
    <row r="83" spans="1:9" ht="45" x14ac:dyDescent="0.25">
      <c r="A83" s="16"/>
      <c r="B83" s="7"/>
      <c r="C83" s="14" t="s">
        <v>64</v>
      </c>
      <c r="D83" s="14"/>
      <c r="E83" s="14"/>
      <c r="F83" s="14"/>
      <c r="G83" s="14"/>
      <c r="H83" s="14"/>
      <c r="I83" s="14"/>
    </row>
    <row r="84" spans="1:9" ht="9" customHeight="1" x14ac:dyDescent="0.25">
      <c r="A84" s="16"/>
      <c r="B84" s="7"/>
      <c r="C84" s="14"/>
      <c r="D84" s="14"/>
      <c r="E84" s="14"/>
      <c r="F84" s="14"/>
      <c r="G84" s="14"/>
      <c r="H84" s="14"/>
      <c r="I84" s="14"/>
    </row>
    <row r="85" spans="1:9" x14ac:dyDescent="0.25">
      <c r="A85" s="16"/>
      <c r="B85" s="7"/>
      <c r="C85" s="8" t="s">
        <v>464</v>
      </c>
      <c r="D85" s="7"/>
      <c r="E85" s="7"/>
      <c r="F85" s="7"/>
      <c r="G85" s="7"/>
    </row>
    <row r="86" spans="1:9" x14ac:dyDescent="0.25">
      <c r="A86" s="16"/>
      <c r="B86" s="7"/>
      <c r="C86" s="8"/>
      <c r="D86" s="7"/>
      <c r="E86" s="7"/>
      <c r="F86" s="7"/>
      <c r="G86" s="7"/>
    </row>
    <row r="87" spans="1:9" x14ac:dyDescent="0.25">
      <c r="A87" s="33" t="s">
        <v>65</v>
      </c>
      <c r="C87" s="4"/>
      <c r="E87" s="40"/>
    </row>
    <row r="88" spans="1:9" ht="9" customHeight="1" x14ac:dyDescent="0.25">
      <c r="A88" s="40"/>
      <c r="C88" s="4"/>
      <c r="E88" s="40"/>
    </row>
    <row r="89" spans="1:9" x14ac:dyDescent="0.25">
      <c r="A89" s="33" t="s">
        <v>66</v>
      </c>
      <c r="C89" s="4"/>
      <c r="E89" s="9"/>
      <c r="F89" s="9"/>
      <c r="G89" s="9"/>
      <c r="H89" s="9"/>
    </row>
    <row r="90" spans="1:9" x14ac:dyDescent="0.25">
      <c r="A90" s="33"/>
      <c r="C90" s="4" t="s">
        <v>67</v>
      </c>
      <c r="F90" s="9"/>
      <c r="G90" s="9"/>
      <c r="H90" s="9"/>
    </row>
    <row r="91" spans="1:9" x14ac:dyDescent="0.25">
      <c r="A91" s="9"/>
      <c r="C91" s="4" t="s">
        <v>68</v>
      </c>
      <c r="E91" s="40"/>
      <c r="H91" s="9"/>
    </row>
    <row r="92" spans="1:9" ht="8.25" customHeight="1" x14ac:dyDescent="0.25">
      <c r="A92" s="9"/>
      <c r="C92" s="4"/>
      <c r="E92" s="40"/>
      <c r="H92" s="9"/>
    </row>
    <row r="93" spans="1:9" x14ac:dyDescent="0.25">
      <c r="A93" s="82" t="s">
        <v>69</v>
      </c>
      <c r="C93" s="4"/>
      <c r="E93" s="40"/>
      <c r="H93" s="9"/>
    </row>
    <row r="94" spans="1:9" x14ac:dyDescent="0.25">
      <c r="A94" s="82"/>
      <c r="C94" s="4" t="s">
        <v>70</v>
      </c>
      <c r="E94" s="40"/>
      <c r="H94" s="9"/>
    </row>
    <row r="95" spans="1:9" x14ac:dyDescent="0.25">
      <c r="A95" s="40"/>
      <c r="C95" s="40" t="s">
        <v>71</v>
      </c>
      <c r="E95" s="40"/>
      <c r="H95" s="9"/>
    </row>
    <row r="96" spans="1:9" x14ac:dyDescent="0.25">
      <c r="A96" s="40"/>
      <c r="C96" s="4" t="s">
        <v>72</v>
      </c>
      <c r="E96" s="40"/>
      <c r="H96" s="9"/>
    </row>
    <row r="97" spans="1:9" ht="39" customHeight="1" x14ac:dyDescent="0.25">
      <c r="A97" s="504" t="s">
        <v>73</v>
      </c>
      <c r="B97" s="504"/>
      <c r="C97" s="504"/>
      <c r="D97" s="14"/>
      <c r="E97" s="14"/>
      <c r="F97" s="14"/>
      <c r="G97" s="14"/>
      <c r="H97" s="9"/>
    </row>
    <row r="98" spans="1:9" ht="9" customHeight="1" x14ac:dyDescent="0.25">
      <c r="A98" s="40"/>
      <c r="C98" s="4"/>
      <c r="E98" s="40"/>
    </row>
    <row r="99" spans="1:9" x14ac:dyDescent="0.25">
      <c r="A99" s="40" t="s">
        <v>74</v>
      </c>
      <c r="B99" s="16"/>
      <c r="C99" s="16"/>
      <c r="D99" s="16"/>
      <c r="E99" s="83"/>
      <c r="F99" s="16"/>
    </row>
    <row r="100" spans="1:9" ht="13.5" customHeight="1" x14ac:dyDescent="0.25">
      <c r="A100" s="40"/>
      <c r="B100" s="4" t="s">
        <v>465</v>
      </c>
      <c r="C100" s="4"/>
      <c r="E100" s="40"/>
    </row>
    <row r="101" spans="1:9" ht="13.5" customHeight="1" x14ac:dyDescent="0.25">
      <c r="A101" s="40"/>
      <c r="B101" s="40" t="s">
        <v>75</v>
      </c>
      <c r="C101" s="4"/>
      <c r="E101" s="40"/>
    </row>
    <row r="102" spans="1:9" x14ac:dyDescent="0.25">
      <c r="A102" s="40"/>
      <c r="B102" s="4" t="s">
        <v>76</v>
      </c>
      <c r="C102" s="4"/>
      <c r="E102" s="40"/>
    </row>
    <row r="103" spans="1:9" ht="13.15" customHeight="1" x14ac:dyDescent="0.25">
      <c r="A103" s="147"/>
      <c r="B103" s="17"/>
      <c r="D103" s="17"/>
      <c r="E103" s="147"/>
      <c r="F103" s="17"/>
      <c r="G103" s="17"/>
    </row>
    <row r="104" spans="1:9" ht="30" customHeight="1" x14ac:dyDescent="0.25">
      <c r="A104" s="489" t="s">
        <v>77</v>
      </c>
      <c r="B104" s="489"/>
      <c r="C104" s="489"/>
      <c r="D104" s="147"/>
      <c r="E104" s="147"/>
      <c r="F104" s="147"/>
      <c r="G104" s="147"/>
    </row>
    <row r="105" spans="1:9" ht="9" customHeight="1" x14ac:dyDescent="0.25">
      <c r="A105" s="40"/>
      <c r="C105" s="4"/>
      <c r="E105" s="40"/>
    </row>
    <row r="106" spans="1:9" ht="54" customHeight="1" x14ac:dyDescent="0.25">
      <c r="A106" s="504" t="s">
        <v>78</v>
      </c>
      <c r="B106" s="504"/>
      <c r="C106" s="504"/>
      <c r="D106" s="14"/>
      <c r="E106" s="14"/>
      <c r="F106" s="14"/>
      <c r="G106" s="14"/>
    </row>
    <row r="107" spans="1:9" ht="18.75" customHeight="1" x14ac:dyDescent="0.25">
      <c r="A107" s="503" t="s">
        <v>431</v>
      </c>
      <c r="B107" s="503"/>
      <c r="C107" s="503"/>
      <c r="D107" s="7"/>
      <c r="E107" s="7"/>
      <c r="F107" s="7"/>
      <c r="G107" s="7"/>
    </row>
    <row r="108" spans="1:9" x14ac:dyDescent="0.25">
      <c r="A108" s="16"/>
      <c r="B108" s="7"/>
      <c r="C108" s="8" t="s">
        <v>432</v>
      </c>
      <c r="D108" s="7"/>
      <c r="E108" s="7"/>
      <c r="F108" s="7"/>
      <c r="G108" s="7"/>
    </row>
    <row r="109" spans="1:9" ht="9.75" customHeight="1" x14ac:dyDescent="0.25">
      <c r="A109" s="16"/>
      <c r="B109" s="7"/>
      <c r="C109" s="8"/>
      <c r="D109" s="7"/>
      <c r="E109" s="7"/>
      <c r="F109" s="7"/>
      <c r="G109" s="7"/>
    </row>
    <row r="110" spans="1:9" ht="15" customHeight="1" x14ac:dyDescent="0.25">
      <c r="A110" s="16"/>
      <c r="B110" s="7"/>
      <c r="C110" s="8" t="s">
        <v>433</v>
      </c>
      <c r="D110" s="7"/>
      <c r="E110" s="7"/>
      <c r="F110" s="7"/>
      <c r="G110" s="7"/>
    </row>
    <row r="111" spans="1:9" ht="7.5" customHeight="1" x14ac:dyDescent="0.25">
      <c r="A111" s="16"/>
      <c r="B111" s="7"/>
      <c r="C111" s="8"/>
      <c r="D111" s="7"/>
      <c r="E111" s="7"/>
      <c r="F111" s="7"/>
      <c r="G111" s="7"/>
    </row>
    <row r="112" spans="1:9" x14ac:dyDescent="0.25">
      <c r="A112" s="16"/>
      <c r="B112" s="7"/>
      <c r="C112" s="277" t="s">
        <v>466</v>
      </c>
      <c r="D112" s="277"/>
      <c r="E112" s="277"/>
      <c r="F112" s="277"/>
      <c r="G112" s="277"/>
      <c r="H112" s="277"/>
      <c r="I112" s="277"/>
    </row>
    <row r="113" spans="1:9" ht="9" customHeight="1" x14ac:dyDescent="0.25">
      <c r="A113" s="16"/>
      <c r="B113" s="7"/>
      <c r="C113" s="8"/>
      <c r="D113" s="7"/>
      <c r="E113" s="7"/>
      <c r="F113" s="7"/>
      <c r="G113" s="7"/>
    </row>
    <row r="114" spans="1:9" x14ac:dyDescent="0.25">
      <c r="A114" s="16"/>
      <c r="B114" s="7"/>
      <c r="C114" s="8" t="s">
        <v>467</v>
      </c>
      <c r="D114" s="7"/>
      <c r="E114" s="7"/>
      <c r="F114" s="7"/>
      <c r="G114" s="7"/>
    </row>
    <row r="115" spans="1:9" ht="6" customHeight="1" x14ac:dyDescent="0.25">
      <c r="A115" s="16"/>
      <c r="B115" s="7"/>
      <c r="C115" s="8"/>
      <c r="D115" s="7"/>
      <c r="E115" s="7"/>
      <c r="F115" s="7"/>
      <c r="G115" s="7"/>
    </row>
    <row r="116" spans="1:9" x14ac:dyDescent="0.25">
      <c r="A116" s="16"/>
      <c r="B116" s="7"/>
      <c r="C116" s="277" t="s">
        <v>434</v>
      </c>
      <c r="D116" s="277"/>
      <c r="E116" s="277"/>
      <c r="F116" s="277"/>
      <c r="G116" s="277"/>
      <c r="H116" s="277"/>
      <c r="I116" s="277"/>
    </row>
    <row r="117" spans="1:9" ht="7.5" customHeight="1" x14ac:dyDescent="0.25">
      <c r="A117" s="16"/>
      <c r="B117" s="7"/>
      <c r="C117" s="8"/>
      <c r="D117" s="7"/>
      <c r="E117" s="7"/>
      <c r="F117" s="7"/>
      <c r="G117" s="7"/>
    </row>
    <row r="118" spans="1:9" x14ac:dyDescent="0.25">
      <c r="A118" s="16"/>
      <c r="B118" s="7"/>
      <c r="C118" s="14"/>
      <c r="D118" s="14"/>
      <c r="E118" s="14"/>
      <c r="F118" s="14"/>
      <c r="G118" s="14"/>
      <c r="H118" s="14"/>
      <c r="I118" s="14"/>
    </row>
    <row r="119" spans="1:9" ht="9" customHeight="1" x14ac:dyDescent="0.25">
      <c r="A119" s="16"/>
      <c r="B119" s="7"/>
      <c r="C119" s="15"/>
      <c r="D119" s="16"/>
      <c r="E119" s="16"/>
      <c r="F119" s="16"/>
      <c r="G119" s="16"/>
    </row>
    <row r="120" spans="1:9" x14ac:dyDescent="0.25">
      <c r="A120" s="16"/>
      <c r="B120" s="7"/>
      <c r="C120" s="14"/>
      <c r="D120" s="14"/>
      <c r="E120" s="14"/>
      <c r="F120" s="14"/>
      <c r="G120" s="14"/>
      <c r="H120" s="14"/>
      <c r="I120" s="14"/>
    </row>
    <row r="121" spans="1:9" ht="9" customHeight="1" x14ac:dyDescent="0.25">
      <c r="A121" s="16"/>
      <c r="B121" s="7"/>
      <c r="C121" s="14"/>
      <c r="D121" s="14"/>
      <c r="E121" s="14"/>
      <c r="F121" s="14"/>
      <c r="G121" s="14"/>
      <c r="H121" s="14"/>
      <c r="I121" s="14"/>
    </row>
    <row r="122" spans="1:9" x14ac:dyDescent="0.25">
      <c r="A122" s="16"/>
      <c r="B122" s="7"/>
      <c r="C122" s="8"/>
      <c r="D122" s="7"/>
      <c r="E122" s="7"/>
      <c r="F122" s="7"/>
      <c r="G122" s="7"/>
    </row>
  </sheetData>
  <sheetProtection selectLockedCells="1"/>
  <mergeCells count="6">
    <mergeCell ref="A107:C107"/>
    <mergeCell ref="A106:C106"/>
    <mergeCell ref="A97:C97"/>
    <mergeCell ref="A104:C104"/>
    <mergeCell ref="A5:C5"/>
    <mergeCell ref="A7:C7"/>
  </mergeCells>
  <printOptions horizontalCentered="1" verticalCentered="1" gridLines="1" gridLinesSet="0"/>
  <pageMargins left="0.23622047244094491" right="0.23622047244094491" top="0.55118110236220474" bottom="0.59055118110236227" header="0.31496062992125984" footer="0.31496062992125984"/>
  <pageSetup paperSize="9" scale="84" fitToHeight="2" orientation="portrait" r:id="rId1"/>
  <headerFooter scaleWithDoc="0"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O58"/>
  <sheetViews>
    <sheetView workbookViewId="0">
      <selection activeCell="A10" sqref="A10"/>
    </sheetView>
  </sheetViews>
  <sheetFormatPr defaultRowHeight="15" x14ac:dyDescent="0.25"/>
  <cols>
    <col min="1" max="1" width="8.42578125" style="4" customWidth="1"/>
    <col min="2" max="2" width="22" style="147" customWidth="1"/>
    <col min="3" max="3" width="5.5703125" style="4" customWidth="1"/>
    <col min="4" max="9" width="8.42578125" style="4" customWidth="1"/>
    <col min="10" max="13" width="8.42578125" style="295" customWidth="1"/>
    <col min="14" max="14" width="8.42578125" style="4" customWidth="1"/>
    <col min="15" max="15" width="8.5703125" customWidth="1"/>
  </cols>
  <sheetData>
    <row r="1" spans="1:15" ht="20.100000000000001" customHeight="1" x14ac:dyDescent="0.25">
      <c r="A1" s="75" t="s">
        <v>164</v>
      </c>
      <c r="B1" s="289">
        <f>'Financial Statement'!E3</f>
        <v>0</v>
      </c>
      <c r="C1" s="289"/>
      <c r="D1" s="112"/>
      <c r="E1" s="289"/>
      <c r="F1" s="84" t="s">
        <v>392</v>
      </c>
      <c r="H1" s="85"/>
      <c r="I1" s="6"/>
      <c r="J1" s="376"/>
      <c r="K1" s="377"/>
      <c r="L1" s="377"/>
      <c r="M1" s="378"/>
      <c r="N1" s="135"/>
    </row>
    <row r="2" spans="1:15" s="208" customFormat="1" ht="19.5" customHeight="1" x14ac:dyDescent="0.2">
      <c r="A2" s="118" t="s">
        <v>167</v>
      </c>
      <c r="B2" s="334">
        <f>'Financial Statement'!E5</f>
        <v>0</v>
      </c>
      <c r="C2" s="13"/>
      <c r="D2" s="112"/>
      <c r="E2" s="13"/>
      <c r="F2" s="13"/>
      <c r="G2" s="13"/>
      <c r="H2" s="13"/>
      <c r="J2" s="379"/>
      <c r="K2" s="379"/>
      <c r="L2" s="379"/>
      <c r="M2" s="379"/>
      <c r="N2" s="5"/>
      <c r="O2" s="331"/>
    </row>
    <row r="3" spans="1:15" s="208" customFormat="1" ht="16.5" customHeight="1" x14ac:dyDescent="0.2">
      <c r="A3" s="493" t="s">
        <v>404</v>
      </c>
      <c r="B3" s="493"/>
      <c r="C3" s="493"/>
      <c r="D3" s="493"/>
      <c r="E3" s="493"/>
      <c r="F3" s="493"/>
      <c r="G3" s="493"/>
      <c r="H3" s="493"/>
      <c r="I3" s="493"/>
      <c r="J3" s="493"/>
      <c r="K3" s="493"/>
      <c r="L3" s="493"/>
      <c r="M3" s="493"/>
      <c r="N3" s="493"/>
      <c r="O3" s="118"/>
    </row>
    <row r="4" spans="1:15" s="208" customFormat="1" ht="16.5" customHeight="1" x14ac:dyDescent="0.2">
      <c r="A4" s="493" t="s">
        <v>405</v>
      </c>
      <c r="B4" s="493"/>
      <c r="C4" s="493"/>
      <c r="D4" s="493"/>
      <c r="E4" s="493"/>
      <c r="F4" s="493"/>
      <c r="G4" s="493"/>
      <c r="H4" s="493"/>
      <c r="I4" s="493"/>
      <c r="J4" s="493"/>
      <c r="K4" s="493"/>
      <c r="L4" s="493"/>
      <c r="M4" s="493"/>
      <c r="N4" s="493"/>
      <c r="O4" s="118"/>
    </row>
    <row r="5" spans="1:15" s="208" customFormat="1" ht="6.75" customHeight="1" x14ac:dyDescent="0.2">
      <c r="A5" s="13"/>
      <c r="B5" s="13"/>
      <c r="C5" s="13"/>
      <c r="D5" s="13"/>
      <c r="E5" s="13"/>
      <c r="F5" s="13"/>
      <c r="G5" s="13"/>
      <c r="H5" s="13"/>
      <c r="I5" s="13"/>
      <c r="J5" s="13"/>
      <c r="K5" s="13"/>
      <c r="L5" s="13"/>
      <c r="M5" s="13"/>
      <c r="N5" s="13"/>
      <c r="O5" s="118"/>
    </row>
    <row r="6" spans="1:15" s="208" customFormat="1" ht="41.25" customHeight="1" x14ac:dyDescent="0.2">
      <c r="A6" s="13"/>
      <c r="B6" s="13"/>
      <c r="C6" s="13"/>
      <c r="D6" s="13"/>
      <c r="E6" s="507" t="s">
        <v>423</v>
      </c>
      <c r="F6" s="508"/>
      <c r="G6" s="508"/>
      <c r="H6" s="508"/>
      <c r="I6" s="509"/>
      <c r="J6" s="13"/>
      <c r="K6" s="13"/>
      <c r="L6" s="13"/>
      <c r="M6" s="13"/>
      <c r="N6" s="13"/>
      <c r="O6" s="118"/>
    </row>
    <row r="7" spans="1:15" s="332" customFormat="1" ht="48.75" customHeight="1" x14ac:dyDescent="0.2">
      <c r="A7" s="346" t="s">
        <v>82</v>
      </c>
      <c r="B7" s="347" t="s">
        <v>395</v>
      </c>
      <c r="C7" s="348" t="s">
        <v>393</v>
      </c>
      <c r="D7" s="371" t="s">
        <v>137</v>
      </c>
      <c r="E7" s="371" t="s">
        <v>85</v>
      </c>
      <c r="F7" s="371" t="s">
        <v>99</v>
      </c>
      <c r="G7" s="371" t="s">
        <v>89</v>
      </c>
      <c r="H7" s="371" t="s">
        <v>103</v>
      </c>
      <c r="I7" s="387" t="s">
        <v>398</v>
      </c>
      <c r="J7" s="371" t="s">
        <v>400</v>
      </c>
      <c r="K7" s="371" t="s">
        <v>134</v>
      </c>
      <c r="L7" s="371" t="s">
        <v>135</v>
      </c>
      <c r="M7" s="371" t="s">
        <v>136</v>
      </c>
      <c r="N7" s="387" t="s">
        <v>399</v>
      </c>
      <c r="O7" s="387" t="s">
        <v>396</v>
      </c>
    </row>
    <row r="8" spans="1:15" s="4" customFormat="1" ht="27" customHeight="1" x14ac:dyDescent="0.25">
      <c r="A8" s="384"/>
      <c r="B8" s="385" t="s">
        <v>397</v>
      </c>
      <c r="C8" s="386"/>
      <c r="D8" s="368"/>
      <c r="E8" s="368"/>
      <c r="F8" s="369"/>
      <c r="G8" s="368"/>
      <c r="H8" s="369"/>
      <c r="I8" s="368"/>
      <c r="J8" s="369"/>
      <c r="K8" s="368"/>
      <c r="L8" s="368"/>
      <c r="M8" s="368"/>
      <c r="N8" s="368"/>
      <c r="O8" s="383">
        <f>'Financial Statement'!C65</f>
        <v>0</v>
      </c>
    </row>
    <row r="9" spans="1:15" s="4" customFormat="1" ht="27" customHeight="1" x14ac:dyDescent="0.25">
      <c r="A9" s="335"/>
      <c r="B9" s="336"/>
      <c r="C9" s="337"/>
      <c r="D9" s="338"/>
      <c r="E9" s="339"/>
      <c r="F9" s="339"/>
      <c r="G9" s="339"/>
      <c r="H9" s="339"/>
      <c r="I9" s="370">
        <f t="shared" ref="I9:I16" si="0">SUM(D9:H9)</f>
        <v>0</v>
      </c>
      <c r="J9" s="340"/>
      <c r="K9" s="340"/>
      <c r="L9" s="340"/>
      <c r="M9" s="340"/>
      <c r="N9" s="341">
        <f t="shared" ref="N9:N16" si="1">SUM(J9:M9)</f>
        <v>0</v>
      </c>
      <c r="O9" s="333">
        <f t="shared" ref="O9:O51" si="2">O8+I9-N9</f>
        <v>0</v>
      </c>
    </row>
    <row r="10" spans="1:15" s="4" customFormat="1" ht="27" customHeight="1" x14ac:dyDescent="0.25">
      <c r="A10" s="335"/>
      <c r="B10" s="336"/>
      <c r="C10" s="337"/>
      <c r="D10" s="338"/>
      <c r="E10" s="339"/>
      <c r="F10" s="339"/>
      <c r="G10" s="339"/>
      <c r="H10" s="339"/>
      <c r="I10" s="370">
        <f t="shared" si="0"/>
        <v>0</v>
      </c>
      <c r="J10" s="340"/>
      <c r="K10" s="340"/>
      <c r="L10" s="340"/>
      <c r="M10" s="340"/>
      <c r="N10" s="341">
        <f t="shared" si="1"/>
        <v>0</v>
      </c>
      <c r="O10" s="333">
        <f t="shared" si="2"/>
        <v>0</v>
      </c>
    </row>
    <row r="11" spans="1:15" s="4" customFormat="1" ht="27" customHeight="1" x14ac:dyDescent="0.25">
      <c r="A11" s="335"/>
      <c r="B11" s="336"/>
      <c r="C11" s="337"/>
      <c r="D11" s="338"/>
      <c r="E11" s="339"/>
      <c r="F11" s="339"/>
      <c r="G11" s="339"/>
      <c r="H11" s="339"/>
      <c r="I11" s="370">
        <f t="shared" si="0"/>
        <v>0</v>
      </c>
      <c r="J11" s="340"/>
      <c r="K11" s="340"/>
      <c r="L11" s="340"/>
      <c r="M11" s="340"/>
      <c r="N11" s="341">
        <f t="shared" si="1"/>
        <v>0</v>
      </c>
      <c r="O11" s="333">
        <f t="shared" si="2"/>
        <v>0</v>
      </c>
    </row>
    <row r="12" spans="1:15" s="4" customFormat="1" ht="27" customHeight="1" x14ac:dyDescent="0.25">
      <c r="A12" s="335"/>
      <c r="B12" s="336"/>
      <c r="C12" s="337"/>
      <c r="D12" s="338"/>
      <c r="E12" s="339"/>
      <c r="F12" s="339"/>
      <c r="G12" s="339"/>
      <c r="H12" s="339"/>
      <c r="I12" s="370">
        <f t="shared" si="0"/>
        <v>0</v>
      </c>
      <c r="J12" s="340"/>
      <c r="K12" s="340"/>
      <c r="L12" s="340"/>
      <c r="M12" s="340"/>
      <c r="N12" s="341">
        <f t="shared" si="1"/>
        <v>0</v>
      </c>
      <c r="O12" s="333">
        <f t="shared" si="2"/>
        <v>0</v>
      </c>
    </row>
    <row r="13" spans="1:15" s="4" customFormat="1" ht="27" customHeight="1" x14ac:dyDescent="0.25">
      <c r="A13" s="335"/>
      <c r="B13" s="342"/>
      <c r="C13" s="337"/>
      <c r="D13" s="338"/>
      <c r="E13" s="339"/>
      <c r="F13" s="339"/>
      <c r="G13" s="339"/>
      <c r="H13" s="339"/>
      <c r="I13" s="370">
        <f t="shared" si="0"/>
        <v>0</v>
      </c>
      <c r="J13" s="340"/>
      <c r="K13" s="340"/>
      <c r="L13" s="340"/>
      <c r="M13" s="340"/>
      <c r="N13" s="341">
        <f t="shared" si="1"/>
        <v>0</v>
      </c>
      <c r="O13" s="333">
        <f t="shared" si="2"/>
        <v>0</v>
      </c>
    </row>
    <row r="14" spans="1:15" s="4" customFormat="1" ht="27" customHeight="1" x14ac:dyDescent="0.25">
      <c r="A14" s="335"/>
      <c r="B14" s="343"/>
      <c r="C14" s="337"/>
      <c r="D14" s="338"/>
      <c r="E14" s="339"/>
      <c r="F14" s="339"/>
      <c r="G14" s="339"/>
      <c r="H14" s="339"/>
      <c r="I14" s="370">
        <f t="shared" si="0"/>
        <v>0</v>
      </c>
      <c r="J14" s="340"/>
      <c r="K14" s="340"/>
      <c r="L14" s="340"/>
      <c r="M14" s="340"/>
      <c r="N14" s="341">
        <f t="shared" si="1"/>
        <v>0</v>
      </c>
      <c r="O14" s="333">
        <f t="shared" si="2"/>
        <v>0</v>
      </c>
    </row>
    <row r="15" spans="1:15" s="4" customFormat="1" ht="27" customHeight="1" x14ac:dyDescent="0.25">
      <c r="A15" s="335"/>
      <c r="B15" s="336"/>
      <c r="C15" s="337"/>
      <c r="D15" s="338"/>
      <c r="E15" s="339"/>
      <c r="F15" s="339"/>
      <c r="G15" s="339"/>
      <c r="H15" s="339"/>
      <c r="I15" s="370">
        <f t="shared" si="0"/>
        <v>0</v>
      </c>
      <c r="J15" s="340"/>
      <c r="K15" s="340"/>
      <c r="L15" s="340"/>
      <c r="M15" s="340"/>
      <c r="N15" s="341">
        <f t="shared" si="1"/>
        <v>0</v>
      </c>
      <c r="O15" s="333">
        <f t="shared" si="2"/>
        <v>0</v>
      </c>
    </row>
    <row r="16" spans="1:15" s="4" customFormat="1" ht="27" customHeight="1" x14ac:dyDescent="0.25">
      <c r="A16" s="344"/>
      <c r="B16" s="342"/>
      <c r="C16" s="337"/>
      <c r="D16" s="338"/>
      <c r="E16" s="339"/>
      <c r="F16" s="339"/>
      <c r="G16" s="339"/>
      <c r="H16" s="339"/>
      <c r="I16" s="370">
        <f t="shared" si="0"/>
        <v>0</v>
      </c>
      <c r="J16" s="340"/>
      <c r="K16" s="340"/>
      <c r="L16" s="340"/>
      <c r="M16" s="340"/>
      <c r="N16" s="341">
        <f t="shared" si="1"/>
        <v>0</v>
      </c>
      <c r="O16" s="333">
        <f t="shared" si="2"/>
        <v>0</v>
      </c>
    </row>
    <row r="17" spans="1:15" s="4" customFormat="1" ht="27" customHeight="1" x14ac:dyDescent="0.25">
      <c r="A17" s="335"/>
      <c r="B17" s="342"/>
      <c r="C17" s="337"/>
      <c r="D17" s="338"/>
      <c r="E17" s="339"/>
      <c r="F17" s="339"/>
      <c r="G17" s="339"/>
      <c r="H17" s="339"/>
      <c r="I17" s="370">
        <f t="shared" ref="I17:I22" si="3">SUM(D17:H17)</f>
        <v>0</v>
      </c>
      <c r="J17" s="338"/>
      <c r="K17" s="338"/>
      <c r="L17" s="338"/>
      <c r="M17" s="338"/>
      <c r="N17" s="341">
        <f t="shared" ref="N17:N22" si="4">SUM(J17:M17)</f>
        <v>0</v>
      </c>
      <c r="O17" s="333">
        <f t="shared" si="2"/>
        <v>0</v>
      </c>
    </row>
    <row r="18" spans="1:15" s="4" customFormat="1" ht="27" customHeight="1" x14ac:dyDescent="0.25">
      <c r="A18" s="335"/>
      <c r="B18" s="342"/>
      <c r="C18" s="337"/>
      <c r="D18" s="338"/>
      <c r="E18" s="339"/>
      <c r="F18" s="339"/>
      <c r="G18" s="339"/>
      <c r="H18" s="339"/>
      <c r="I18" s="370">
        <f t="shared" si="3"/>
        <v>0</v>
      </c>
      <c r="J18" s="338"/>
      <c r="K18" s="338"/>
      <c r="L18" s="338"/>
      <c r="M18" s="338"/>
      <c r="N18" s="341">
        <f t="shared" si="4"/>
        <v>0</v>
      </c>
      <c r="O18" s="333">
        <f t="shared" si="2"/>
        <v>0</v>
      </c>
    </row>
    <row r="19" spans="1:15" s="4" customFormat="1" ht="27" customHeight="1" x14ac:dyDescent="0.25">
      <c r="A19" s="335"/>
      <c r="B19" s="342"/>
      <c r="C19" s="337"/>
      <c r="D19" s="338"/>
      <c r="E19" s="339"/>
      <c r="F19" s="339"/>
      <c r="G19" s="339"/>
      <c r="H19" s="339"/>
      <c r="I19" s="370">
        <f t="shared" si="3"/>
        <v>0</v>
      </c>
      <c r="J19" s="338"/>
      <c r="K19" s="338"/>
      <c r="L19" s="338"/>
      <c r="M19" s="338"/>
      <c r="N19" s="341">
        <f t="shared" si="4"/>
        <v>0</v>
      </c>
      <c r="O19" s="333">
        <f t="shared" si="2"/>
        <v>0</v>
      </c>
    </row>
    <row r="20" spans="1:15" s="4" customFormat="1" ht="27" customHeight="1" x14ac:dyDescent="0.25">
      <c r="A20" s="335"/>
      <c r="B20" s="342"/>
      <c r="C20" s="337"/>
      <c r="D20" s="338"/>
      <c r="E20" s="339"/>
      <c r="F20" s="339"/>
      <c r="G20" s="339"/>
      <c r="H20" s="339"/>
      <c r="I20" s="370">
        <f t="shared" si="3"/>
        <v>0</v>
      </c>
      <c r="J20" s="338"/>
      <c r="K20" s="338"/>
      <c r="L20" s="338"/>
      <c r="M20" s="338"/>
      <c r="N20" s="341">
        <f t="shared" si="4"/>
        <v>0</v>
      </c>
      <c r="O20" s="333">
        <f t="shared" si="2"/>
        <v>0</v>
      </c>
    </row>
    <row r="21" spans="1:15" s="4" customFormat="1" ht="27" customHeight="1" x14ac:dyDescent="0.25">
      <c r="A21" s="335"/>
      <c r="B21" s="336"/>
      <c r="C21" s="337"/>
      <c r="D21" s="338"/>
      <c r="E21" s="339"/>
      <c r="F21" s="339"/>
      <c r="G21" s="339"/>
      <c r="H21" s="339"/>
      <c r="I21" s="370">
        <f t="shared" si="3"/>
        <v>0</v>
      </c>
      <c r="J21" s="338"/>
      <c r="K21" s="338"/>
      <c r="L21" s="338"/>
      <c r="M21" s="338"/>
      <c r="N21" s="341">
        <f t="shared" si="4"/>
        <v>0</v>
      </c>
      <c r="O21" s="333">
        <f t="shared" si="2"/>
        <v>0</v>
      </c>
    </row>
    <row r="22" spans="1:15" s="4" customFormat="1" ht="27" customHeight="1" x14ac:dyDescent="0.25">
      <c r="A22" s="335"/>
      <c r="B22" s="342"/>
      <c r="C22" s="337"/>
      <c r="D22" s="345"/>
      <c r="E22" s="339"/>
      <c r="F22" s="339"/>
      <c r="G22" s="339"/>
      <c r="H22" s="339"/>
      <c r="I22" s="370">
        <f t="shared" si="3"/>
        <v>0</v>
      </c>
      <c r="J22" s="338"/>
      <c r="K22" s="338"/>
      <c r="L22" s="338"/>
      <c r="M22" s="338"/>
      <c r="N22" s="341">
        <f t="shared" si="4"/>
        <v>0</v>
      </c>
      <c r="O22" s="333">
        <f t="shared" si="2"/>
        <v>0</v>
      </c>
    </row>
    <row r="23" spans="1:15" s="4" customFormat="1" ht="27" customHeight="1" x14ac:dyDescent="0.25">
      <c r="A23" s="335"/>
      <c r="B23" s="343"/>
      <c r="C23" s="337"/>
      <c r="D23" s="338"/>
      <c r="E23" s="339"/>
      <c r="F23" s="339"/>
      <c r="G23" s="339"/>
      <c r="H23" s="339"/>
      <c r="I23" s="370">
        <f t="shared" ref="I23:I51" si="5">SUM(D23:H23)</f>
        <v>0</v>
      </c>
      <c r="J23" s="338"/>
      <c r="K23" s="338"/>
      <c r="L23" s="338"/>
      <c r="M23" s="338"/>
      <c r="N23" s="341">
        <f t="shared" ref="N23:N51" si="6">SUM(J23:M23)</f>
        <v>0</v>
      </c>
      <c r="O23" s="333">
        <f t="shared" si="2"/>
        <v>0</v>
      </c>
    </row>
    <row r="24" spans="1:15" s="4" customFormat="1" ht="27" customHeight="1" x14ac:dyDescent="0.25">
      <c r="A24" s="335"/>
      <c r="B24" s="336"/>
      <c r="C24" s="337"/>
      <c r="D24" s="338"/>
      <c r="E24" s="339"/>
      <c r="F24" s="339"/>
      <c r="G24" s="339"/>
      <c r="H24" s="339"/>
      <c r="I24" s="370">
        <f t="shared" si="5"/>
        <v>0</v>
      </c>
      <c r="J24" s="338"/>
      <c r="K24" s="338"/>
      <c r="L24" s="338"/>
      <c r="M24" s="338"/>
      <c r="N24" s="341">
        <f t="shared" si="6"/>
        <v>0</v>
      </c>
      <c r="O24" s="333">
        <f t="shared" si="2"/>
        <v>0</v>
      </c>
    </row>
    <row r="25" spans="1:15" s="4" customFormat="1" ht="27" customHeight="1" x14ac:dyDescent="0.25">
      <c r="A25" s="335"/>
      <c r="B25" s="336"/>
      <c r="C25" s="337"/>
      <c r="D25" s="338"/>
      <c r="E25" s="339"/>
      <c r="F25" s="339"/>
      <c r="G25" s="339"/>
      <c r="H25" s="339"/>
      <c r="I25" s="370">
        <f t="shared" si="5"/>
        <v>0</v>
      </c>
      <c r="J25" s="338"/>
      <c r="K25" s="338"/>
      <c r="L25" s="338"/>
      <c r="M25" s="338"/>
      <c r="N25" s="341">
        <f t="shared" si="6"/>
        <v>0</v>
      </c>
      <c r="O25" s="333">
        <f t="shared" si="2"/>
        <v>0</v>
      </c>
    </row>
    <row r="26" spans="1:15" s="4" customFormat="1" ht="27" customHeight="1" x14ac:dyDescent="0.25">
      <c r="A26" s="344"/>
      <c r="B26" s="342"/>
      <c r="C26" s="337"/>
      <c r="D26" s="338"/>
      <c r="E26" s="339"/>
      <c r="F26" s="339"/>
      <c r="G26" s="339"/>
      <c r="H26" s="339"/>
      <c r="I26" s="370">
        <f t="shared" si="5"/>
        <v>0</v>
      </c>
      <c r="J26" s="338"/>
      <c r="K26" s="338"/>
      <c r="L26" s="338"/>
      <c r="M26" s="338"/>
      <c r="N26" s="341">
        <f t="shared" si="6"/>
        <v>0</v>
      </c>
      <c r="O26" s="333">
        <f t="shared" si="2"/>
        <v>0</v>
      </c>
    </row>
    <row r="27" spans="1:15" s="4" customFormat="1" ht="27" customHeight="1" x14ac:dyDescent="0.25">
      <c r="A27" s="335"/>
      <c r="B27" s="342"/>
      <c r="C27" s="337"/>
      <c r="D27" s="338"/>
      <c r="E27" s="339"/>
      <c r="F27" s="339"/>
      <c r="G27" s="339"/>
      <c r="H27" s="339"/>
      <c r="I27" s="370">
        <f t="shared" si="5"/>
        <v>0</v>
      </c>
      <c r="J27" s="338"/>
      <c r="K27" s="338"/>
      <c r="L27" s="338"/>
      <c r="M27" s="338"/>
      <c r="N27" s="341">
        <f t="shared" si="6"/>
        <v>0</v>
      </c>
      <c r="O27" s="333">
        <f t="shared" si="2"/>
        <v>0</v>
      </c>
    </row>
    <row r="28" spans="1:15" s="4" customFormat="1" ht="27" customHeight="1" x14ac:dyDescent="0.25">
      <c r="A28" s="335"/>
      <c r="B28" s="342"/>
      <c r="C28" s="337"/>
      <c r="D28" s="338"/>
      <c r="E28" s="339"/>
      <c r="F28" s="339"/>
      <c r="G28" s="339"/>
      <c r="H28" s="339"/>
      <c r="I28" s="370">
        <f t="shared" si="5"/>
        <v>0</v>
      </c>
      <c r="J28" s="338"/>
      <c r="K28" s="338"/>
      <c r="L28" s="338"/>
      <c r="M28" s="338"/>
      <c r="N28" s="341">
        <f t="shared" si="6"/>
        <v>0</v>
      </c>
      <c r="O28" s="333">
        <f t="shared" si="2"/>
        <v>0</v>
      </c>
    </row>
    <row r="29" spans="1:15" s="4" customFormat="1" ht="27" customHeight="1" x14ac:dyDescent="0.25">
      <c r="A29" s="335"/>
      <c r="B29" s="342"/>
      <c r="C29" s="337"/>
      <c r="D29" s="338"/>
      <c r="E29" s="339"/>
      <c r="F29" s="339"/>
      <c r="G29" s="339"/>
      <c r="H29" s="339"/>
      <c r="I29" s="370">
        <f t="shared" si="5"/>
        <v>0</v>
      </c>
      <c r="J29" s="338"/>
      <c r="K29" s="338"/>
      <c r="L29" s="338"/>
      <c r="M29" s="338"/>
      <c r="N29" s="341">
        <f t="shared" si="6"/>
        <v>0</v>
      </c>
      <c r="O29" s="333">
        <f t="shared" si="2"/>
        <v>0</v>
      </c>
    </row>
    <row r="30" spans="1:15" s="4" customFormat="1" ht="27" customHeight="1" x14ac:dyDescent="0.25">
      <c r="A30" s="335"/>
      <c r="B30" s="342"/>
      <c r="C30" s="337"/>
      <c r="D30" s="338"/>
      <c r="E30" s="339"/>
      <c r="F30" s="339"/>
      <c r="G30" s="339"/>
      <c r="H30" s="339"/>
      <c r="I30" s="370">
        <f t="shared" si="5"/>
        <v>0</v>
      </c>
      <c r="J30" s="338"/>
      <c r="K30" s="338"/>
      <c r="L30" s="338"/>
      <c r="M30" s="338"/>
      <c r="N30" s="341">
        <f t="shared" si="6"/>
        <v>0</v>
      </c>
      <c r="O30" s="333">
        <f t="shared" si="2"/>
        <v>0</v>
      </c>
    </row>
    <row r="31" spans="1:15" s="4" customFormat="1" ht="27" customHeight="1" x14ac:dyDescent="0.25">
      <c r="A31" s="335"/>
      <c r="B31" s="342"/>
      <c r="C31" s="337"/>
      <c r="D31" s="338"/>
      <c r="E31" s="339"/>
      <c r="F31" s="339"/>
      <c r="G31" s="339"/>
      <c r="H31" s="339"/>
      <c r="I31" s="370">
        <f t="shared" si="5"/>
        <v>0</v>
      </c>
      <c r="J31" s="338"/>
      <c r="K31" s="338"/>
      <c r="L31" s="338"/>
      <c r="M31" s="338"/>
      <c r="N31" s="341">
        <f t="shared" si="6"/>
        <v>0</v>
      </c>
      <c r="O31" s="333">
        <f t="shared" si="2"/>
        <v>0</v>
      </c>
    </row>
    <row r="32" spans="1:15" s="4" customFormat="1" ht="27" customHeight="1" x14ac:dyDescent="0.25">
      <c r="A32" s="344"/>
      <c r="B32" s="342"/>
      <c r="C32" s="337"/>
      <c r="D32" s="338"/>
      <c r="E32" s="339"/>
      <c r="F32" s="339"/>
      <c r="G32" s="339"/>
      <c r="H32" s="339"/>
      <c r="I32" s="370">
        <f t="shared" si="5"/>
        <v>0</v>
      </c>
      <c r="J32" s="338"/>
      <c r="K32" s="338"/>
      <c r="L32" s="338"/>
      <c r="M32" s="338"/>
      <c r="N32" s="341">
        <f t="shared" si="6"/>
        <v>0</v>
      </c>
      <c r="O32" s="333">
        <f t="shared" si="2"/>
        <v>0</v>
      </c>
    </row>
    <row r="33" spans="1:15" s="4" customFormat="1" ht="27" customHeight="1" x14ac:dyDescent="0.25">
      <c r="A33" s="335"/>
      <c r="B33" s="342"/>
      <c r="C33" s="337"/>
      <c r="D33" s="338"/>
      <c r="E33" s="339"/>
      <c r="F33" s="339"/>
      <c r="G33" s="339"/>
      <c r="H33" s="339"/>
      <c r="I33" s="370">
        <f t="shared" si="5"/>
        <v>0</v>
      </c>
      <c r="J33" s="338"/>
      <c r="K33" s="338"/>
      <c r="L33" s="338"/>
      <c r="M33" s="338"/>
      <c r="N33" s="341">
        <f t="shared" si="6"/>
        <v>0</v>
      </c>
      <c r="O33" s="333">
        <f t="shared" si="2"/>
        <v>0</v>
      </c>
    </row>
    <row r="34" spans="1:15" s="4" customFormat="1" ht="27" customHeight="1" x14ac:dyDescent="0.25">
      <c r="A34" s="335"/>
      <c r="B34" s="342"/>
      <c r="C34" s="337"/>
      <c r="D34" s="338"/>
      <c r="E34" s="339"/>
      <c r="F34" s="339"/>
      <c r="G34" s="339"/>
      <c r="H34" s="339"/>
      <c r="I34" s="370">
        <f t="shared" si="5"/>
        <v>0</v>
      </c>
      <c r="J34" s="338"/>
      <c r="K34" s="338"/>
      <c r="L34" s="338"/>
      <c r="M34" s="338"/>
      <c r="N34" s="341">
        <f t="shared" si="6"/>
        <v>0</v>
      </c>
      <c r="O34" s="333">
        <f t="shared" si="2"/>
        <v>0</v>
      </c>
    </row>
    <row r="35" spans="1:15" s="4" customFormat="1" ht="27" customHeight="1" x14ac:dyDescent="0.25">
      <c r="A35" s="335"/>
      <c r="B35" s="342"/>
      <c r="C35" s="337"/>
      <c r="D35" s="338"/>
      <c r="E35" s="339"/>
      <c r="F35" s="339"/>
      <c r="G35" s="339"/>
      <c r="H35" s="339"/>
      <c r="I35" s="370">
        <f t="shared" si="5"/>
        <v>0</v>
      </c>
      <c r="J35" s="338"/>
      <c r="K35" s="338"/>
      <c r="L35" s="338"/>
      <c r="M35" s="338"/>
      <c r="N35" s="341">
        <f t="shared" si="6"/>
        <v>0</v>
      </c>
      <c r="O35" s="333">
        <f t="shared" si="2"/>
        <v>0</v>
      </c>
    </row>
    <row r="36" spans="1:15" s="4" customFormat="1" ht="27" customHeight="1" x14ac:dyDescent="0.25">
      <c r="A36" s="344"/>
      <c r="B36" s="342"/>
      <c r="C36" s="337"/>
      <c r="D36" s="338"/>
      <c r="E36" s="339"/>
      <c r="F36" s="339"/>
      <c r="G36" s="339"/>
      <c r="H36" s="339"/>
      <c r="I36" s="370">
        <f t="shared" si="5"/>
        <v>0</v>
      </c>
      <c r="J36" s="338"/>
      <c r="K36" s="338"/>
      <c r="L36" s="338"/>
      <c r="M36" s="338"/>
      <c r="N36" s="341">
        <f t="shared" si="6"/>
        <v>0</v>
      </c>
      <c r="O36" s="333">
        <f t="shared" si="2"/>
        <v>0</v>
      </c>
    </row>
    <row r="37" spans="1:15" s="4" customFormat="1" ht="27" customHeight="1" x14ac:dyDescent="0.25">
      <c r="A37" s="335"/>
      <c r="B37" s="342"/>
      <c r="C37" s="337"/>
      <c r="D37" s="338"/>
      <c r="E37" s="339"/>
      <c r="F37" s="339"/>
      <c r="G37" s="339"/>
      <c r="H37" s="339"/>
      <c r="I37" s="370">
        <f t="shared" si="5"/>
        <v>0</v>
      </c>
      <c r="J37" s="338"/>
      <c r="K37" s="338"/>
      <c r="L37" s="338"/>
      <c r="M37" s="338"/>
      <c r="N37" s="341">
        <f t="shared" si="6"/>
        <v>0</v>
      </c>
      <c r="O37" s="333">
        <f t="shared" si="2"/>
        <v>0</v>
      </c>
    </row>
    <row r="38" spans="1:15" s="4" customFormat="1" ht="27" customHeight="1" x14ac:dyDescent="0.25">
      <c r="A38" s="335"/>
      <c r="B38" s="342"/>
      <c r="C38" s="337"/>
      <c r="D38" s="338"/>
      <c r="E38" s="339"/>
      <c r="F38" s="339"/>
      <c r="G38" s="339"/>
      <c r="H38" s="339"/>
      <c r="I38" s="370">
        <f t="shared" si="5"/>
        <v>0</v>
      </c>
      <c r="J38" s="338"/>
      <c r="K38" s="338"/>
      <c r="L38" s="338"/>
      <c r="M38" s="338"/>
      <c r="N38" s="341">
        <f t="shared" si="6"/>
        <v>0</v>
      </c>
      <c r="O38" s="333">
        <f t="shared" si="2"/>
        <v>0</v>
      </c>
    </row>
    <row r="39" spans="1:15" s="4" customFormat="1" ht="27" customHeight="1" x14ac:dyDescent="0.25">
      <c r="A39" s="335"/>
      <c r="B39" s="342"/>
      <c r="C39" s="337"/>
      <c r="D39" s="338"/>
      <c r="E39" s="339"/>
      <c r="F39" s="339"/>
      <c r="G39" s="339"/>
      <c r="H39" s="339"/>
      <c r="I39" s="370">
        <f t="shared" si="5"/>
        <v>0</v>
      </c>
      <c r="J39" s="338"/>
      <c r="K39" s="338"/>
      <c r="L39" s="338"/>
      <c r="M39" s="338"/>
      <c r="N39" s="341">
        <f t="shared" si="6"/>
        <v>0</v>
      </c>
      <c r="O39" s="333">
        <f t="shared" si="2"/>
        <v>0</v>
      </c>
    </row>
    <row r="40" spans="1:15" s="4" customFormat="1" ht="27" customHeight="1" x14ac:dyDescent="0.25">
      <c r="A40" s="335"/>
      <c r="B40" s="342"/>
      <c r="C40" s="337"/>
      <c r="D40" s="338"/>
      <c r="E40" s="339"/>
      <c r="F40" s="339"/>
      <c r="G40" s="339"/>
      <c r="H40" s="339"/>
      <c r="I40" s="370">
        <f t="shared" si="5"/>
        <v>0</v>
      </c>
      <c r="J40" s="338"/>
      <c r="K40" s="338"/>
      <c r="L40" s="338"/>
      <c r="M40" s="338"/>
      <c r="N40" s="341">
        <f t="shared" si="6"/>
        <v>0</v>
      </c>
      <c r="O40" s="333">
        <f t="shared" si="2"/>
        <v>0</v>
      </c>
    </row>
    <row r="41" spans="1:15" s="4" customFormat="1" ht="27" customHeight="1" x14ac:dyDescent="0.25">
      <c r="A41" s="344"/>
      <c r="B41" s="342"/>
      <c r="C41" s="337"/>
      <c r="D41" s="338"/>
      <c r="E41" s="339"/>
      <c r="F41" s="339"/>
      <c r="G41" s="339"/>
      <c r="H41" s="339"/>
      <c r="I41" s="370">
        <f t="shared" si="5"/>
        <v>0</v>
      </c>
      <c r="J41" s="338"/>
      <c r="K41" s="338"/>
      <c r="L41" s="338"/>
      <c r="M41" s="338"/>
      <c r="N41" s="341">
        <f t="shared" si="6"/>
        <v>0</v>
      </c>
      <c r="O41" s="333">
        <f t="shared" si="2"/>
        <v>0</v>
      </c>
    </row>
    <row r="42" spans="1:15" s="4" customFormat="1" ht="27" customHeight="1" x14ac:dyDescent="0.25">
      <c r="A42" s="335"/>
      <c r="B42" s="342"/>
      <c r="C42" s="337"/>
      <c r="D42" s="338"/>
      <c r="E42" s="339"/>
      <c r="F42" s="339"/>
      <c r="G42" s="339"/>
      <c r="H42" s="339"/>
      <c r="I42" s="370">
        <f t="shared" si="5"/>
        <v>0</v>
      </c>
      <c r="J42" s="338"/>
      <c r="K42" s="338"/>
      <c r="L42" s="338"/>
      <c r="M42" s="338"/>
      <c r="N42" s="341">
        <f t="shared" si="6"/>
        <v>0</v>
      </c>
      <c r="O42" s="333">
        <f t="shared" si="2"/>
        <v>0</v>
      </c>
    </row>
    <row r="43" spans="1:15" s="4" customFormat="1" ht="27" customHeight="1" x14ac:dyDescent="0.25">
      <c r="A43" s="335"/>
      <c r="B43" s="342"/>
      <c r="C43" s="337"/>
      <c r="D43" s="338"/>
      <c r="E43" s="339"/>
      <c r="F43" s="339"/>
      <c r="G43" s="339"/>
      <c r="H43" s="339"/>
      <c r="I43" s="370">
        <f t="shared" si="5"/>
        <v>0</v>
      </c>
      <c r="J43" s="338"/>
      <c r="K43" s="338"/>
      <c r="L43" s="338"/>
      <c r="M43" s="338"/>
      <c r="N43" s="341">
        <f t="shared" si="6"/>
        <v>0</v>
      </c>
      <c r="O43" s="333">
        <f t="shared" si="2"/>
        <v>0</v>
      </c>
    </row>
    <row r="44" spans="1:15" s="4" customFormat="1" ht="27" customHeight="1" x14ac:dyDescent="0.25">
      <c r="A44" s="335"/>
      <c r="B44" s="342"/>
      <c r="C44" s="337"/>
      <c r="D44" s="338"/>
      <c r="E44" s="339"/>
      <c r="F44" s="339"/>
      <c r="G44" s="339"/>
      <c r="H44" s="339"/>
      <c r="I44" s="370">
        <f t="shared" si="5"/>
        <v>0</v>
      </c>
      <c r="J44" s="338"/>
      <c r="K44" s="338"/>
      <c r="L44" s="338"/>
      <c r="M44" s="338"/>
      <c r="N44" s="341">
        <f t="shared" si="6"/>
        <v>0</v>
      </c>
      <c r="O44" s="333">
        <f t="shared" si="2"/>
        <v>0</v>
      </c>
    </row>
    <row r="45" spans="1:15" s="4" customFormat="1" ht="27" customHeight="1" x14ac:dyDescent="0.25">
      <c r="A45" s="344"/>
      <c r="B45" s="342"/>
      <c r="C45" s="337"/>
      <c r="D45" s="338"/>
      <c r="E45" s="339"/>
      <c r="F45" s="339"/>
      <c r="G45" s="339"/>
      <c r="H45" s="339"/>
      <c r="I45" s="370">
        <f t="shared" si="5"/>
        <v>0</v>
      </c>
      <c r="J45" s="338"/>
      <c r="K45" s="338"/>
      <c r="L45" s="338"/>
      <c r="M45" s="338"/>
      <c r="N45" s="341">
        <f t="shared" si="6"/>
        <v>0</v>
      </c>
      <c r="O45" s="333">
        <f t="shared" si="2"/>
        <v>0</v>
      </c>
    </row>
    <row r="46" spans="1:15" s="4" customFormat="1" ht="27" customHeight="1" x14ac:dyDescent="0.25">
      <c r="A46" s="335"/>
      <c r="B46" s="342"/>
      <c r="C46" s="337"/>
      <c r="D46" s="338"/>
      <c r="E46" s="339"/>
      <c r="F46" s="339"/>
      <c r="G46" s="339"/>
      <c r="H46" s="339"/>
      <c r="I46" s="370">
        <f t="shared" si="5"/>
        <v>0</v>
      </c>
      <c r="J46" s="338"/>
      <c r="K46" s="338"/>
      <c r="L46" s="338"/>
      <c r="M46" s="338"/>
      <c r="N46" s="341">
        <f t="shared" si="6"/>
        <v>0</v>
      </c>
      <c r="O46" s="333">
        <f t="shared" si="2"/>
        <v>0</v>
      </c>
    </row>
    <row r="47" spans="1:15" s="4" customFormat="1" ht="27" customHeight="1" x14ac:dyDescent="0.25">
      <c r="A47" s="335"/>
      <c r="B47" s="342"/>
      <c r="C47" s="337"/>
      <c r="D47" s="338"/>
      <c r="E47" s="339"/>
      <c r="F47" s="339"/>
      <c r="G47" s="339"/>
      <c r="H47" s="339"/>
      <c r="I47" s="370">
        <f t="shared" si="5"/>
        <v>0</v>
      </c>
      <c r="J47" s="338"/>
      <c r="K47" s="338"/>
      <c r="L47" s="338"/>
      <c r="M47" s="338"/>
      <c r="N47" s="341">
        <f t="shared" si="6"/>
        <v>0</v>
      </c>
      <c r="O47" s="333">
        <f t="shared" si="2"/>
        <v>0</v>
      </c>
    </row>
    <row r="48" spans="1:15" s="4" customFormat="1" ht="27" customHeight="1" x14ac:dyDescent="0.25">
      <c r="A48" s="335"/>
      <c r="B48" s="342"/>
      <c r="C48" s="337"/>
      <c r="D48" s="338"/>
      <c r="E48" s="339"/>
      <c r="F48" s="339"/>
      <c r="G48" s="339"/>
      <c r="H48" s="339"/>
      <c r="I48" s="370">
        <f t="shared" si="5"/>
        <v>0</v>
      </c>
      <c r="J48" s="338"/>
      <c r="K48" s="338"/>
      <c r="L48" s="338"/>
      <c r="M48" s="338"/>
      <c r="N48" s="341">
        <f t="shared" si="6"/>
        <v>0</v>
      </c>
      <c r="O48" s="333">
        <f t="shared" si="2"/>
        <v>0</v>
      </c>
    </row>
    <row r="49" spans="1:15" s="4" customFormat="1" ht="27" customHeight="1" x14ac:dyDescent="0.25">
      <c r="A49" s="335"/>
      <c r="B49" s="342"/>
      <c r="C49" s="337"/>
      <c r="D49" s="338"/>
      <c r="E49" s="339"/>
      <c r="F49" s="339"/>
      <c r="G49" s="339"/>
      <c r="H49" s="339"/>
      <c r="I49" s="370">
        <f t="shared" si="5"/>
        <v>0</v>
      </c>
      <c r="J49" s="338"/>
      <c r="K49" s="338"/>
      <c r="L49" s="338"/>
      <c r="M49" s="338"/>
      <c r="N49" s="341">
        <f t="shared" si="6"/>
        <v>0</v>
      </c>
      <c r="O49" s="333">
        <f t="shared" si="2"/>
        <v>0</v>
      </c>
    </row>
    <row r="50" spans="1:15" s="4" customFormat="1" ht="27" customHeight="1" x14ac:dyDescent="0.25">
      <c r="A50" s="335"/>
      <c r="B50" s="342"/>
      <c r="C50" s="337"/>
      <c r="D50" s="338"/>
      <c r="E50" s="339"/>
      <c r="F50" s="339"/>
      <c r="G50" s="339"/>
      <c r="H50" s="339"/>
      <c r="I50" s="370">
        <f t="shared" si="5"/>
        <v>0</v>
      </c>
      <c r="J50" s="338"/>
      <c r="K50" s="338"/>
      <c r="L50" s="338"/>
      <c r="M50" s="338"/>
      <c r="N50" s="341">
        <f t="shared" si="6"/>
        <v>0</v>
      </c>
      <c r="O50" s="333">
        <f t="shared" si="2"/>
        <v>0</v>
      </c>
    </row>
    <row r="51" spans="1:15" s="4" customFormat="1" ht="27" customHeight="1" x14ac:dyDescent="0.25">
      <c r="A51" s="335"/>
      <c r="B51" s="342"/>
      <c r="C51" s="337"/>
      <c r="D51" s="338"/>
      <c r="E51" s="339"/>
      <c r="F51" s="339"/>
      <c r="G51" s="339"/>
      <c r="H51" s="339"/>
      <c r="I51" s="370">
        <f t="shared" si="5"/>
        <v>0</v>
      </c>
      <c r="J51" s="338"/>
      <c r="K51" s="338"/>
      <c r="L51" s="338"/>
      <c r="M51" s="338"/>
      <c r="N51" s="341">
        <f t="shared" si="6"/>
        <v>0</v>
      </c>
      <c r="O51" s="333">
        <f t="shared" si="2"/>
        <v>0</v>
      </c>
    </row>
    <row r="52" spans="1:15" s="4" customFormat="1" ht="27" customHeight="1" x14ac:dyDescent="0.25">
      <c r="A52" s="373"/>
      <c r="B52" s="374" t="s">
        <v>343</v>
      </c>
      <c r="C52" s="375"/>
      <c r="D52" s="370">
        <f t="shared" ref="D52" si="7">SUM(D9:D51)</f>
        <v>0</v>
      </c>
      <c r="E52" s="370">
        <f t="shared" ref="E52:N52" si="8">SUM(E9:E51)</f>
        <v>0</v>
      </c>
      <c r="F52" s="370">
        <f t="shared" si="8"/>
        <v>0</v>
      </c>
      <c r="G52" s="370">
        <f t="shared" si="8"/>
        <v>0</v>
      </c>
      <c r="H52" s="370">
        <f t="shared" si="8"/>
        <v>0</v>
      </c>
      <c r="I52" s="370">
        <f t="shared" si="8"/>
        <v>0</v>
      </c>
      <c r="J52" s="370">
        <f t="shared" si="8"/>
        <v>0</v>
      </c>
      <c r="K52" s="370">
        <f t="shared" si="8"/>
        <v>0</v>
      </c>
      <c r="L52" s="370">
        <f t="shared" si="8"/>
        <v>0</v>
      </c>
      <c r="M52" s="370">
        <f t="shared" si="8"/>
        <v>0</v>
      </c>
      <c r="N52" s="370">
        <f t="shared" si="8"/>
        <v>0</v>
      </c>
      <c r="O52" s="184"/>
    </row>
    <row r="53" spans="1:15" s="4" customFormat="1" x14ac:dyDescent="0.25">
      <c r="B53" s="147"/>
      <c r="C53" s="104"/>
      <c r="D53" s="295"/>
      <c r="E53" s="372"/>
      <c r="F53" s="295"/>
      <c r="G53" s="295"/>
      <c r="H53" s="295"/>
      <c r="I53" s="105"/>
      <c r="J53" s="295"/>
      <c r="K53" s="295"/>
      <c r="L53" s="295"/>
      <c r="M53" s="294"/>
    </row>
    <row r="54" spans="1:15" s="4" customFormat="1" ht="42" customHeight="1" x14ac:dyDescent="0.25">
      <c r="A54" s="105" t="s">
        <v>173</v>
      </c>
      <c r="B54" s="106">
        <f ca="1">TODAY()</f>
        <v>45656</v>
      </c>
      <c r="C54" s="106"/>
      <c r="D54" s="2" t="s">
        <v>402</v>
      </c>
      <c r="E54" s="107"/>
      <c r="F54" s="349"/>
      <c r="G54" s="350"/>
      <c r="H54" s="350"/>
      <c r="I54" s="350"/>
      <c r="J54" s="506" t="s">
        <v>401</v>
      </c>
      <c r="K54" s="506"/>
      <c r="L54" s="506"/>
      <c r="M54" s="380"/>
      <c r="N54" s="350"/>
      <c r="O54" s="350"/>
    </row>
    <row r="55" spans="1:15" s="4" customFormat="1" x14ac:dyDescent="0.25">
      <c r="B55" s="40"/>
      <c r="C55" s="110"/>
      <c r="E55" s="107"/>
      <c r="J55" s="295"/>
      <c r="K55" s="295"/>
      <c r="L55" s="295"/>
      <c r="M55" s="294"/>
    </row>
    <row r="56" spans="1:15" s="4" customFormat="1" x14ac:dyDescent="0.25">
      <c r="B56" s="40"/>
      <c r="C56" s="110"/>
      <c r="E56" s="107"/>
      <c r="J56" s="295"/>
      <c r="K56" s="295"/>
      <c r="L56" s="381"/>
      <c r="M56" s="294"/>
    </row>
    <row r="57" spans="1:15" x14ac:dyDescent="0.25">
      <c r="N57" s="128"/>
    </row>
    <row r="58" spans="1:15" x14ac:dyDescent="0.25">
      <c r="D58" s="330"/>
      <c r="M58" s="382"/>
      <c r="N58" s="330"/>
    </row>
  </sheetData>
  <sheetProtection sheet="1" formatCells="0" formatColumns="0" formatRows="0" insertColumns="0" insertRows="0" insertHyperlinks="0" deleteColumns="0" deleteRows="0" selectLockedCells="1" sort="0" autoFilter="0" pivotTables="0"/>
  <mergeCells count="4">
    <mergeCell ref="J54:L54"/>
    <mergeCell ref="A3:N3"/>
    <mergeCell ref="A4:N4"/>
    <mergeCell ref="E6:I6"/>
  </mergeCells>
  <pageMargins left="0.5" right="0.38"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2FB01-C13A-45B2-A06E-DEAFC566B59F}">
  <dimension ref="A1:S53"/>
  <sheetViews>
    <sheetView workbookViewId="0"/>
  </sheetViews>
  <sheetFormatPr defaultRowHeight="12.75" x14ac:dyDescent="0.2"/>
  <cols>
    <col min="2" max="2" width="21.42578125" customWidth="1"/>
    <col min="4" max="7" width="9.140625" style="202"/>
    <col min="8" max="8" width="4.85546875" customWidth="1"/>
  </cols>
  <sheetData>
    <row r="1" spans="1:19" ht="18.75" customHeight="1" x14ac:dyDescent="0.2">
      <c r="A1" t="s">
        <v>358</v>
      </c>
      <c r="B1">
        <f>'Financial Statement'!E3</f>
        <v>0</v>
      </c>
    </row>
    <row r="2" spans="1:19" ht="24" customHeight="1" x14ac:dyDescent="0.2">
      <c r="A2" s="203"/>
      <c r="B2" s="203">
        <f>'Financial Statement'!E5</f>
        <v>0</v>
      </c>
    </row>
    <row r="3" spans="1:19" ht="39.75" customHeight="1" x14ac:dyDescent="0.2">
      <c r="A3" s="510" t="s">
        <v>441</v>
      </c>
      <c r="B3" s="510"/>
      <c r="D3" s="511" t="s">
        <v>451</v>
      </c>
      <c r="E3" s="511"/>
      <c r="F3" s="511"/>
      <c r="G3" s="511"/>
      <c r="I3" s="512" t="s">
        <v>458</v>
      </c>
      <c r="J3" s="512"/>
      <c r="K3" s="512"/>
      <c r="L3" s="512"/>
      <c r="M3" s="512"/>
      <c r="N3" s="512"/>
      <c r="O3" s="512"/>
      <c r="P3" s="512"/>
      <c r="Q3" s="512"/>
      <c r="R3" s="512"/>
    </row>
    <row r="4" spans="1:19" ht="13.5" customHeight="1" x14ac:dyDescent="0.2">
      <c r="B4" s="141"/>
      <c r="D4" s="513" t="s">
        <v>213</v>
      </c>
      <c r="E4" s="514"/>
      <c r="F4" s="513" t="s">
        <v>214</v>
      </c>
      <c r="G4" s="514"/>
      <c r="I4" s="1"/>
    </row>
    <row r="5" spans="1:19" ht="25.5" x14ac:dyDescent="0.2">
      <c r="A5" t="s">
        <v>82</v>
      </c>
      <c r="D5" s="421" t="s">
        <v>442</v>
      </c>
      <c r="E5" s="421" t="s">
        <v>443</v>
      </c>
      <c r="F5" s="421" t="s">
        <v>444</v>
      </c>
      <c r="G5" s="421" t="s">
        <v>445</v>
      </c>
      <c r="H5" s="422"/>
      <c r="I5" s="423" t="s">
        <v>446</v>
      </c>
      <c r="J5" s="423" t="s">
        <v>447</v>
      </c>
      <c r="K5" s="423" t="s">
        <v>449</v>
      </c>
      <c r="L5" s="423" t="s">
        <v>450</v>
      </c>
      <c r="M5" s="423" t="s">
        <v>452</v>
      </c>
      <c r="N5" s="423" t="s">
        <v>453</v>
      </c>
      <c r="O5" s="423" t="s">
        <v>454</v>
      </c>
      <c r="P5" s="423" t="s">
        <v>455</v>
      </c>
      <c r="Q5" s="423" t="s">
        <v>456</v>
      </c>
      <c r="R5" s="423" t="s">
        <v>457</v>
      </c>
      <c r="S5" s="1" t="s">
        <v>471</v>
      </c>
    </row>
    <row r="7" spans="1:19" x14ac:dyDescent="0.2">
      <c r="A7" s="204"/>
      <c r="B7" s="1"/>
      <c r="D7" s="424"/>
      <c r="E7" s="424"/>
      <c r="F7" s="424"/>
      <c r="G7" s="424"/>
      <c r="H7" s="424"/>
      <c r="I7" s="424"/>
      <c r="J7" s="424"/>
      <c r="K7" s="424"/>
      <c r="L7" s="424"/>
      <c r="M7" s="424"/>
      <c r="N7" s="424"/>
      <c r="O7" s="424"/>
      <c r="P7" s="424"/>
      <c r="Q7" s="424"/>
      <c r="R7" s="424"/>
      <c r="S7" s="424">
        <f t="shared" ref="S7:S46" si="0">D7+E7-F7-G7-SUM(I7:R7)</f>
        <v>0</v>
      </c>
    </row>
    <row r="8" spans="1:19" x14ac:dyDescent="0.2">
      <c r="A8" s="204"/>
      <c r="B8" s="1"/>
      <c r="D8" s="424"/>
      <c r="E8" s="424"/>
      <c r="F8" s="424"/>
      <c r="G8" s="424"/>
      <c r="H8" s="424"/>
      <c r="I8" s="424"/>
      <c r="J8" s="424"/>
      <c r="K8" s="424"/>
      <c r="L8" s="424"/>
      <c r="M8" s="424"/>
      <c r="N8" s="424"/>
      <c r="O8" s="424"/>
      <c r="P8" s="424"/>
      <c r="Q8" s="424"/>
      <c r="R8" s="424"/>
      <c r="S8" s="424">
        <f t="shared" si="0"/>
        <v>0</v>
      </c>
    </row>
    <row r="9" spans="1:19" x14ac:dyDescent="0.2">
      <c r="A9" s="204"/>
      <c r="B9" s="1"/>
      <c r="D9" s="424"/>
      <c r="E9" s="424"/>
      <c r="F9" s="424"/>
      <c r="G9" s="424"/>
      <c r="H9" s="424"/>
      <c r="I9" s="424"/>
      <c r="J9" s="424"/>
      <c r="K9" s="424"/>
      <c r="L9" s="424"/>
      <c r="M9" s="424"/>
      <c r="N9" s="424"/>
      <c r="O9" s="424"/>
      <c r="P9" s="424"/>
      <c r="Q9" s="424"/>
      <c r="R9" s="424"/>
      <c r="S9" s="424">
        <f t="shared" si="0"/>
        <v>0</v>
      </c>
    </row>
    <row r="10" spans="1:19" x14ac:dyDescent="0.2">
      <c r="A10" s="204"/>
      <c r="B10" s="1"/>
      <c r="D10" s="424"/>
      <c r="E10" s="424"/>
      <c r="F10" s="424"/>
      <c r="G10" s="424"/>
      <c r="H10" s="424"/>
      <c r="I10" s="424"/>
      <c r="J10" s="424"/>
      <c r="K10" s="424"/>
      <c r="L10" s="424"/>
      <c r="M10" s="424"/>
      <c r="N10" s="424"/>
      <c r="O10" s="424"/>
      <c r="P10" s="424"/>
      <c r="Q10" s="424"/>
      <c r="R10" s="424"/>
      <c r="S10" s="424">
        <f t="shared" si="0"/>
        <v>0</v>
      </c>
    </row>
    <row r="11" spans="1:19" x14ac:dyDescent="0.2">
      <c r="A11" s="204"/>
      <c r="B11" s="1"/>
      <c r="D11" s="424"/>
      <c r="E11" s="424"/>
      <c r="F11" s="424"/>
      <c r="G11" s="424"/>
      <c r="H11" s="424"/>
      <c r="I11" s="424"/>
      <c r="J11" s="424"/>
      <c r="K11" s="424"/>
      <c r="L11" s="424"/>
      <c r="M11" s="424"/>
      <c r="N11" s="424"/>
      <c r="O11" s="424"/>
      <c r="P11" s="424"/>
      <c r="Q11" s="424"/>
      <c r="R11" s="424"/>
      <c r="S11" s="424">
        <f t="shared" si="0"/>
        <v>0</v>
      </c>
    </row>
    <row r="12" spans="1:19" x14ac:dyDescent="0.2">
      <c r="A12" s="204"/>
      <c r="B12" s="1"/>
      <c r="D12" s="424"/>
      <c r="E12" s="424"/>
      <c r="F12" s="424"/>
      <c r="G12" s="424"/>
      <c r="H12" s="424"/>
      <c r="I12" s="424"/>
      <c r="J12" s="424"/>
      <c r="K12" s="424"/>
      <c r="L12" s="424"/>
      <c r="M12" s="424"/>
      <c r="N12" s="424"/>
      <c r="O12" s="424"/>
      <c r="P12" s="424"/>
      <c r="Q12" s="424"/>
      <c r="R12" s="424"/>
      <c r="S12" s="424">
        <f t="shared" si="0"/>
        <v>0</v>
      </c>
    </row>
    <row r="13" spans="1:19" x14ac:dyDescent="0.2">
      <c r="A13" s="204"/>
      <c r="B13" s="1"/>
      <c r="D13" s="424"/>
      <c r="E13" s="424"/>
      <c r="F13" s="424"/>
      <c r="G13" s="424"/>
      <c r="H13" s="424"/>
      <c r="I13" s="424"/>
      <c r="J13" s="424"/>
      <c r="K13" s="424"/>
      <c r="L13" s="424"/>
      <c r="M13" s="424"/>
      <c r="N13" s="424"/>
      <c r="O13" s="424"/>
      <c r="P13" s="424"/>
      <c r="Q13" s="424"/>
      <c r="R13" s="424"/>
      <c r="S13" s="424">
        <f t="shared" si="0"/>
        <v>0</v>
      </c>
    </row>
    <row r="14" spans="1:19" x14ac:dyDescent="0.2">
      <c r="A14" s="204"/>
      <c r="B14" s="1"/>
      <c r="D14" s="424"/>
      <c r="E14" s="424"/>
      <c r="F14" s="424"/>
      <c r="G14" s="424"/>
      <c r="H14" s="424"/>
      <c r="I14" s="424"/>
      <c r="J14" s="424"/>
      <c r="K14" s="424"/>
      <c r="L14" s="424"/>
      <c r="M14" s="424"/>
      <c r="N14" s="424"/>
      <c r="O14" s="424"/>
      <c r="P14" s="424"/>
      <c r="Q14" s="424"/>
      <c r="R14" s="424"/>
      <c r="S14" s="424">
        <f t="shared" si="0"/>
        <v>0</v>
      </c>
    </row>
    <row r="15" spans="1:19" x14ac:dyDescent="0.2">
      <c r="A15" s="204"/>
      <c r="B15" s="1"/>
      <c r="D15" s="424"/>
      <c r="E15" s="424"/>
      <c r="F15" s="424"/>
      <c r="G15" s="424"/>
      <c r="H15" s="424"/>
      <c r="I15" s="424"/>
      <c r="J15" s="424"/>
      <c r="K15" s="424"/>
      <c r="L15" s="424"/>
      <c r="M15" s="424"/>
      <c r="N15" s="424"/>
      <c r="O15" s="424"/>
      <c r="P15" s="424"/>
      <c r="Q15" s="424"/>
      <c r="R15" s="424"/>
      <c r="S15" s="424">
        <f t="shared" si="0"/>
        <v>0</v>
      </c>
    </row>
    <row r="16" spans="1:19" x14ac:dyDescent="0.2">
      <c r="A16" s="205"/>
      <c r="B16" s="1"/>
      <c r="D16" s="424"/>
      <c r="E16" s="424"/>
      <c r="F16" s="424"/>
      <c r="G16" s="424"/>
      <c r="H16" s="424"/>
      <c r="I16" s="424"/>
      <c r="J16" s="424"/>
      <c r="K16" s="424"/>
      <c r="L16" s="424"/>
      <c r="M16" s="424"/>
      <c r="N16" s="424"/>
      <c r="O16" s="424"/>
      <c r="P16" s="424"/>
      <c r="Q16" s="424"/>
      <c r="R16" s="424"/>
      <c r="S16" s="424">
        <f t="shared" si="0"/>
        <v>0</v>
      </c>
    </row>
    <row r="17" spans="1:19" x14ac:dyDescent="0.2">
      <c r="A17" s="204"/>
      <c r="B17" s="1"/>
      <c r="D17" s="424"/>
      <c r="E17" s="424"/>
      <c r="F17" s="424"/>
      <c r="G17" s="424"/>
      <c r="H17" s="424"/>
      <c r="I17" s="424"/>
      <c r="J17" s="424"/>
      <c r="K17" s="424"/>
      <c r="L17" s="424"/>
      <c r="M17" s="424"/>
      <c r="N17" s="424"/>
      <c r="O17" s="424"/>
      <c r="P17" s="424"/>
      <c r="Q17" s="424"/>
      <c r="R17" s="424"/>
      <c r="S17" s="424">
        <f t="shared" si="0"/>
        <v>0</v>
      </c>
    </row>
    <row r="18" spans="1:19" x14ac:dyDescent="0.2">
      <c r="A18" s="204"/>
      <c r="B18" s="1"/>
      <c r="D18" s="424"/>
      <c r="E18" s="424"/>
      <c r="F18" s="424"/>
      <c r="G18" s="424"/>
      <c r="H18" s="424"/>
      <c r="I18" s="424"/>
      <c r="J18" s="424"/>
      <c r="K18" s="424"/>
      <c r="L18" s="424"/>
      <c r="M18" s="424"/>
      <c r="N18" s="424"/>
      <c r="O18" s="424"/>
      <c r="P18" s="424"/>
      <c r="Q18" s="424"/>
      <c r="R18" s="424"/>
      <c r="S18" s="424">
        <f t="shared" si="0"/>
        <v>0</v>
      </c>
    </row>
    <row r="19" spans="1:19" x14ac:dyDescent="0.2">
      <c r="A19" s="205"/>
      <c r="B19" s="1"/>
      <c r="D19" s="424"/>
      <c r="E19" s="424"/>
      <c r="F19" s="424"/>
      <c r="G19" s="424"/>
      <c r="H19" s="424"/>
      <c r="I19" s="424"/>
      <c r="J19" s="424"/>
      <c r="K19" s="424"/>
      <c r="L19" s="424"/>
      <c r="M19" s="424"/>
      <c r="N19" s="424"/>
      <c r="O19" s="424"/>
      <c r="P19" s="424"/>
      <c r="Q19" s="424"/>
      <c r="R19" s="424"/>
      <c r="S19" s="424">
        <f t="shared" si="0"/>
        <v>0</v>
      </c>
    </row>
    <row r="20" spans="1:19" x14ac:dyDescent="0.2">
      <c r="A20" s="204"/>
      <c r="B20" s="1"/>
      <c r="D20" s="424"/>
      <c r="E20" s="424"/>
      <c r="F20" s="424"/>
      <c r="G20" s="424"/>
      <c r="H20" s="424"/>
      <c r="I20" s="424"/>
      <c r="J20" s="424"/>
      <c r="K20" s="424"/>
      <c r="L20" s="424"/>
      <c r="M20" s="424"/>
      <c r="N20" s="424"/>
      <c r="O20" s="424"/>
      <c r="P20" s="424"/>
      <c r="Q20" s="424"/>
      <c r="R20" s="424"/>
      <c r="S20" s="424">
        <f t="shared" si="0"/>
        <v>0</v>
      </c>
    </row>
    <row r="21" spans="1:19" x14ac:dyDescent="0.2">
      <c r="A21" s="204"/>
      <c r="B21" s="1"/>
      <c r="D21" s="424"/>
      <c r="E21" s="424"/>
      <c r="F21" s="424"/>
      <c r="G21" s="424"/>
      <c r="H21" s="424"/>
      <c r="I21" s="424"/>
      <c r="J21" s="424"/>
      <c r="K21" s="424"/>
      <c r="L21" s="424"/>
      <c r="M21" s="424"/>
      <c r="N21" s="424"/>
      <c r="O21" s="424"/>
      <c r="P21" s="424"/>
      <c r="Q21" s="424"/>
      <c r="R21" s="424"/>
      <c r="S21" s="424">
        <f t="shared" si="0"/>
        <v>0</v>
      </c>
    </row>
    <row r="22" spans="1:19" x14ac:dyDescent="0.2">
      <c r="A22" s="204"/>
      <c r="B22" s="1"/>
      <c r="D22" s="424"/>
      <c r="E22" s="424"/>
      <c r="F22" s="424"/>
      <c r="G22" s="424"/>
      <c r="H22" s="424"/>
      <c r="I22" s="424"/>
      <c r="J22" s="424"/>
      <c r="K22" s="424"/>
      <c r="L22" s="424"/>
      <c r="M22" s="424"/>
      <c r="N22" s="424"/>
      <c r="O22" s="424"/>
      <c r="P22" s="424"/>
      <c r="Q22" s="424"/>
      <c r="R22" s="424"/>
      <c r="S22" s="424">
        <f t="shared" si="0"/>
        <v>0</v>
      </c>
    </row>
    <row r="23" spans="1:19" x14ac:dyDescent="0.2">
      <c r="A23" s="204"/>
      <c r="B23" s="1"/>
      <c r="D23" s="424"/>
      <c r="E23" s="424"/>
      <c r="F23" s="424"/>
      <c r="G23" s="424"/>
      <c r="H23" s="424"/>
      <c r="I23" s="424"/>
      <c r="J23" s="424"/>
      <c r="K23" s="424"/>
      <c r="L23" s="424"/>
      <c r="M23" s="424"/>
      <c r="N23" s="424"/>
      <c r="O23" s="424"/>
      <c r="P23" s="424"/>
      <c r="Q23" s="424"/>
      <c r="R23" s="424"/>
      <c r="S23" s="424">
        <f t="shared" si="0"/>
        <v>0</v>
      </c>
    </row>
    <row r="24" spans="1:19" x14ac:dyDescent="0.2">
      <c r="A24" s="204"/>
      <c r="B24" s="1"/>
      <c r="D24" s="424"/>
      <c r="E24" s="424"/>
      <c r="F24" s="424"/>
      <c r="G24" s="424"/>
      <c r="H24" s="424"/>
      <c r="I24" s="424"/>
      <c r="J24" s="424"/>
      <c r="K24" s="424"/>
      <c r="L24" s="424"/>
      <c r="M24" s="424"/>
      <c r="N24" s="424"/>
      <c r="O24" s="424"/>
      <c r="P24" s="424"/>
      <c r="Q24" s="424"/>
      <c r="R24" s="424"/>
      <c r="S24" s="424">
        <f t="shared" si="0"/>
        <v>0</v>
      </c>
    </row>
    <row r="25" spans="1:19" x14ac:dyDescent="0.2">
      <c r="A25" s="204"/>
      <c r="B25" s="1"/>
      <c r="D25" s="424"/>
      <c r="E25" s="424"/>
      <c r="F25" s="424"/>
      <c r="G25" s="424"/>
      <c r="H25" s="424"/>
      <c r="I25" s="424"/>
      <c r="J25" s="424"/>
      <c r="K25" s="424"/>
      <c r="L25" s="424"/>
      <c r="M25" s="424"/>
      <c r="N25" s="424"/>
      <c r="O25" s="424"/>
      <c r="P25" s="424"/>
      <c r="Q25" s="424"/>
      <c r="R25" s="424"/>
      <c r="S25" s="424">
        <f t="shared" si="0"/>
        <v>0</v>
      </c>
    </row>
    <row r="26" spans="1:19" x14ac:dyDescent="0.2">
      <c r="A26" s="204"/>
      <c r="B26" s="1"/>
      <c r="D26" s="424"/>
      <c r="E26" s="424"/>
      <c r="F26" s="424"/>
      <c r="G26" s="424"/>
      <c r="H26" s="424"/>
      <c r="I26" s="424"/>
      <c r="J26" s="424"/>
      <c r="K26" s="424"/>
      <c r="L26" s="424"/>
      <c r="M26" s="424"/>
      <c r="N26" s="424"/>
      <c r="O26" s="424"/>
      <c r="P26" s="424"/>
      <c r="Q26" s="424"/>
      <c r="R26" s="424"/>
      <c r="S26" s="424">
        <f t="shared" si="0"/>
        <v>0</v>
      </c>
    </row>
    <row r="27" spans="1:19" x14ac:dyDescent="0.2">
      <c r="A27" s="204"/>
      <c r="B27" s="1"/>
      <c r="D27" s="424"/>
      <c r="E27" s="424"/>
      <c r="F27" s="424"/>
      <c r="G27" s="424"/>
      <c r="H27" s="424"/>
      <c r="I27" s="424"/>
      <c r="J27" s="424"/>
      <c r="K27" s="424"/>
      <c r="L27" s="424"/>
      <c r="M27" s="424"/>
      <c r="N27" s="424"/>
      <c r="O27" s="424"/>
      <c r="P27" s="424"/>
      <c r="Q27" s="424"/>
      <c r="R27" s="424"/>
      <c r="S27" s="424">
        <f t="shared" si="0"/>
        <v>0</v>
      </c>
    </row>
    <row r="28" spans="1:19" x14ac:dyDescent="0.2">
      <c r="A28" s="204"/>
      <c r="B28" s="1"/>
      <c r="D28" s="424"/>
      <c r="E28" s="424"/>
      <c r="F28" s="424"/>
      <c r="G28" s="424"/>
      <c r="H28" s="424"/>
      <c r="I28" s="424"/>
      <c r="J28" s="424"/>
      <c r="K28" s="424"/>
      <c r="L28" s="424"/>
      <c r="M28" s="424"/>
      <c r="N28" s="424"/>
      <c r="O28" s="424"/>
      <c r="P28" s="424"/>
      <c r="Q28" s="424"/>
      <c r="R28" s="424"/>
      <c r="S28" s="424">
        <f t="shared" si="0"/>
        <v>0</v>
      </c>
    </row>
    <row r="29" spans="1:19" x14ac:dyDescent="0.2">
      <c r="A29" s="204"/>
      <c r="B29" s="1"/>
      <c r="D29" s="424"/>
      <c r="E29" s="424"/>
      <c r="F29" s="424"/>
      <c r="G29" s="424"/>
      <c r="H29" s="424"/>
      <c r="I29" s="424"/>
      <c r="J29" s="424"/>
      <c r="K29" s="424"/>
      <c r="L29" s="424"/>
      <c r="M29" s="424"/>
      <c r="N29" s="424"/>
      <c r="O29" s="424"/>
      <c r="P29" s="424"/>
      <c r="Q29" s="424"/>
      <c r="R29" s="424"/>
      <c r="S29" s="424">
        <f t="shared" si="0"/>
        <v>0</v>
      </c>
    </row>
    <row r="30" spans="1:19" x14ac:dyDescent="0.2">
      <c r="A30" s="204"/>
      <c r="B30" s="1"/>
      <c r="D30" s="424"/>
      <c r="E30" s="424"/>
      <c r="F30" s="424"/>
      <c r="G30" s="424"/>
      <c r="H30" s="424"/>
      <c r="I30" s="424"/>
      <c r="J30" s="424"/>
      <c r="K30" s="424"/>
      <c r="L30" s="424"/>
      <c r="M30" s="424"/>
      <c r="N30" s="424"/>
      <c r="O30" s="424"/>
      <c r="P30" s="424"/>
      <c r="Q30" s="424"/>
      <c r="R30" s="424"/>
      <c r="S30" s="424">
        <f t="shared" si="0"/>
        <v>0</v>
      </c>
    </row>
    <row r="31" spans="1:19" x14ac:dyDescent="0.2">
      <c r="A31" s="204"/>
      <c r="B31" s="1"/>
      <c r="D31" s="424"/>
      <c r="E31" s="424"/>
      <c r="F31" s="424"/>
      <c r="G31" s="424"/>
      <c r="H31" s="424"/>
      <c r="I31" s="424"/>
      <c r="J31" s="424"/>
      <c r="K31" s="424"/>
      <c r="L31" s="424"/>
      <c r="M31" s="424"/>
      <c r="N31" s="424"/>
      <c r="O31" s="424"/>
      <c r="P31" s="424"/>
      <c r="Q31" s="424"/>
      <c r="R31" s="424"/>
      <c r="S31" s="424">
        <f t="shared" si="0"/>
        <v>0</v>
      </c>
    </row>
    <row r="32" spans="1:19" x14ac:dyDescent="0.2">
      <c r="A32" s="204"/>
      <c r="B32" s="1"/>
      <c r="D32" s="424"/>
      <c r="E32" s="424"/>
      <c r="F32" s="424"/>
      <c r="G32" s="424"/>
      <c r="H32" s="424"/>
      <c r="I32" s="424"/>
      <c r="J32" s="424"/>
      <c r="K32" s="424"/>
      <c r="L32" s="424"/>
      <c r="M32" s="424"/>
      <c r="N32" s="424"/>
      <c r="O32" s="424"/>
      <c r="P32" s="424"/>
      <c r="Q32" s="424"/>
      <c r="R32" s="424"/>
      <c r="S32" s="424">
        <f t="shared" si="0"/>
        <v>0</v>
      </c>
    </row>
    <row r="33" spans="1:19" x14ac:dyDescent="0.2">
      <c r="A33" s="204"/>
      <c r="B33" s="1"/>
      <c r="D33" s="424"/>
      <c r="E33" s="424"/>
      <c r="F33" s="424"/>
      <c r="G33" s="424"/>
      <c r="H33" s="424"/>
      <c r="I33" s="424"/>
      <c r="J33" s="424"/>
      <c r="K33" s="424"/>
      <c r="L33" s="424"/>
      <c r="M33" s="424"/>
      <c r="N33" s="424"/>
      <c r="O33" s="424"/>
      <c r="P33" s="424"/>
      <c r="Q33" s="424"/>
      <c r="R33" s="424"/>
      <c r="S33" s="424">
        <f t="shared" si="0"/>
        <v>0</v>
      </c>
    </row>
    <row r="34" spans="1:19" x14ac:dyDescent="0.2">
      <c r="A34" s="204"/>
      <c r="B34" s="1"/>
      <c r="D34" s="424"/>
      <c r="E34" s="424"/>
      <c r="F34" s="424"/>
      <c r="G34" s="424"/>
      <c r="H34" s="424"/>
      <c r="I34" s="424"/>
      <c r="J34" s="424"/>
      <c r="K34" s="424"/>
      <c r="L34" s="424"/>
      <c r="M34" s="424"/>
      <c r="N34" s="424"/>
      <c r="O34" s="424"/>
      <c r="P34" s="424"/>
      <c r="Q34" s="424"/>
      <c r="R34" s="424"/>
      <c r="S34" s="424">
        <f t="shared" si="0"/>
        <v>0</v>
      </c>
    </row>
    <row r="35" spans="1:19" x14ac:dyDescent="0.2">
      <c r="A35" s="204"/>
      <c r="B35" s="1"/>
      <c r="D35" s="424"/>
      <c r="E35" s="424"/>
      <c r="F35" s="424"/>
      <c r="G35" s="424"/>
      <c r="H35" s="424"/>
      <c r="I35" s="424"/>
      <c r="J35" s="424"/>
      <c r="K35" s="424"/>
      <c r="L35" s="424"/>
      <c r="M35" s="424"/>
      <c r="N35" s="424"/>
      <c r="O35" s="424"/>
      <c r="P35" s="424"/>
      <c r="Q35" s="424"/>
      <c r="R35" s="424"/>
      <c r="S35" s="424">
        <f t="shared" si="0"/>
        <v>0</v>
      </c>
    </row>
    <row r="36" spans="1:19" x14ac:dyDescent="0.2">
      <c r="A36" s="204"/>
      <c r="B36" s="1"/>
      <c r="D36" s="424"/>
      <c r="E36" s="424"/>
      <c r="F36" s="424"/>
      <c r="G36" s="424"/>
      <c r="H36" s="424"/>
      <c r="I36" s="424"/>
      <c r="J36" s="424"/>
      <c r="K36" s="424"/>
      <c r="L36" s="424"/>
      <c r="M36" s="424"/>
      <c r="N36" s="424"/>
      <c r="O36" s="424"/>
      <c r="P36" s="424"/>
      <c r="Q36" s="424"/>
      <c r="R36" s="424"/>
      <c r="S36" s="424">
        <f t="shared" si="0"/>
        <v>0</v>
      </c>
    </row>
    <row r="37" spans="1:19" x14ac:dyDescent="0.2">
      <c r="A37" s="204"/>
      <c r="B37" s="1"/>
      <c r="D37" s="424"/>
      <c r="E37" s="424"/>
      <c r="F37" s="424"/>
      <c r="G37" s="424"/>
      <c r="H37" s="424"/>
      <c r="I37" s="424"/>
      <c r="J37" s="424"/>
      <c r="K37" s="424"/>
      <c r="L37" s="424"/>
      <c r="M37" s="424"/>
      <c r="N37" s="424"/>
      <c r="O37" s="424"/>
      <c r="P37" s="424"/>
      <c r="Q37" s="424"/>
      <c r="R37" s="424"/>
      <c r="S37" s="424">
        <f t="shared" si="0"/>
        <v>0</v>
      </c>
    </row>
    <row r="38" spans="1:19" x14ac:dyDescent="0.2">
      <c r="A38" s="204"/>
      <c r="B38" s="1"/>
      <c r="D38" s="424"/>
      <c r="E38" s="424"/>
      <c r="F38" s="424"/>
      <c r="G38" s="424"/>
      <c r="H38" s="424"/>
      <c r="I38" s="424"/>
      <c r="J38" s="424"/>
      <c r="K38" s="424"/>
      <c r="L38" s="424"/>
      <c r="M38" s="424"/>
      <c r="N38" s="424"/>
      <c r="O38" s="424"/>
      <c r="P38" s="424"/>
      <c r="Q38" s="424"/>
      <c r="R38" s="424"/>
      <c r="S38" s="424">
        <f t="shared" si="0"/>
        <v>0</v>
      </c>
    </row>
    <row r="39" spans="1:19" x14ac:dyDescent="0.2">
      <c r="A39" s="204"/>
      <c r="B39" s="1"/>
      <c r="D39" s="424"/>
      <c r="E39" s="424"/>
      <c r="F39" s="424"/>
      <c r="G39" s="424"/>
      <c r="H39" s="424"/>
      <c r="I39" s="424"/>
      <c r="J39" s="424"/>
      <c r="K39" s="424"/>
      <c r="L39" s="424"/>
      <c r="M39" s="424"/>
      <c r="N39" s="424"/>
      <c r="O39" s="424"/>
      <c r="P39" s="424"/>
      <c r="Q39" s="424"/>
      <c r="R39" s="424"/>
      <c r="S39" s="424">
        <f t="shared" si="0"/>
        <v>0</v>
      </c>
    </row>
    <row r="40" spans="1:19" x14ac:dyDescent="0.2">
      <c r="A40" s="204"/>
      <c r="B40" s="1"/>
      <c r="D40" s="424"/>
      <c r="E40" s="424"/>
      <c r="F40" s="424"/>
      <c r="G40" s="424"/>
      <c r="H40" s="424"/>
      <c r="I40" s="424"/>
      <c r="J40" s="424"/>
      <c r="K40" s="424"/>
      <c r="L40" s="424"/>
      <c r="M40" s="424"/>
      <c r="N40" s="424"/>
      <c r="O40" s="424"/>
      <c r="P40" s="424"/>
      <c r="Q40" s="424"/>
      <c r="R40" s="424"/>
      <c r="S40" s="424">
        <f t="shared" si="0"/>
        <v>0</v>
      </c>
    </row>
    <row r="41" spans="1:19" x14ac:dyDescent="0.2">
      <c r="A41" s="204"/>
      <c r="B41" s="1"/>
      <c r="D41" s="424"/>
      <c r="E41" s="424"/>
      <c r="F41" s="424"/>
      <c r="G41" s="424"/>
      <c r="H41" s="424"/>
      <c r="I41" s="424"/>
      <c r="J41" s="424"/>
      <c r="K41" s="424"/>
      <c r="L41" s="424"/>
      <c r="M41" s="424"/>
      <c r="N41" s="424"/>
      <c r="O41" s="424"/>
      <c r="P41" s="424"/>
      <c r="Q41" s="424"/>
      <c r="R41" s="424"/>
      <c r="S41" s="424">
        <f t="shared" si="0"/>
        <v>0</v>
      </c>
    </row>
    <row r="42" spans="1:19" x14ac:dyDescent="0.2">
      <c r="A42" s="204"/>
      <c r="B42" s="1"/>
      <c r="D42" s="424"/>
      <c r="E42" s="424"/>
      <c r="F42" s="424"/>
      <c r="G42" s="424"/>
      <c r="H42" s="424"/>
      <c r="I42" s="424"/>
      <c r="J42" s="424"/>
      <c r="K42" s="424"/>
      <c r="L42" s="424"/>
      <c r="M42" s="424"/>
      <c r="N42" s="424"/>
      <c r="O42" s="424"/>
      <c r="P42" s="424"/>
      <c r="Q42" s="424"/>
      <c r="R42" s="424"/>
      <c r="S42" s="424">
        <f t="shared" si="0"/>
        <v>0</v>
      </c>
    </row>
    <row r="43" spans="1:19" x14ac:dyDescent="0.2">
      <c r="A43" s="204"/>
      <c r="B43" s="1"/>
      <c r="D43" s="424"/>
      <c r="E43" s="424"/>
      <c r="F43" s="424"/>
      <c r="G43" s="424"/>
      <c r="H43" s="424"/>
      <c r="I43" s="424"/>
      <c r="J43" s="424"/>
      <c r="K43" s="424"/>
      <c r="L43" s="424"/>
      <c r="M43" s="424"/>
      <c r="N43" s="424"/>
      <c r="O43" s="424"/>
      <c r="P43" s="424"/>
      <c r="Q43" s="424"/>
      <c r="R43" s="424"/>
      <c r="S43" s="424">
        <f t="shared" si="0"/>
        <v>0</v>
      </c>
    </row>
    <row r="44" spans="1:19" x14ac:dyDescent="0.2">
      <c r="A44" s="204"/>
      <c r="B44" s="1"/>
      <c r="D44" s="424"/>
      <c r="E44" s="424"/>
      <c r="F44" s="424"/>
      <c r="G44" s="424"/>
      <c r="H44" s="424"/>
      <c r="I44" s="424"/>
      <c r="J44" s="424"/>
      <c r="K44" s="424"/>
      <c r="L44" s="424"/>
      <c r="M44" s="424"/>
      <c r="N44" s="424"/>
      <c r="O44" s="424"/>
      <c r="P44" s="424"/>
      <c r="Q44" s="424"/>
      <c r="R44" s="424"/>
      <c r="S44" s="424">
        <f t="shared" si="0"/>
        <v>0</v>
      </c>
    </row>
    <row r="45" spans="1:19" x14ac:dyDescent="0.2">
      <c r="A45" s="204"/>
      <c r="B45" s="1"/>
      <c r="D45" s="424"/>
      <c r="E45" s="424"/>
      <c r="F45" s="424"/>
      <c r="G45" s="424"/>
      <c r="H45" s="424"/>
      <c r="I45" s="424"/>
      <c r="J45" s="424"/>
      <c r="K45" s="424"/>
      <c r="L45" s="424"/>
      <c r="M45" s="424"/>
      <c r="N45" s="424"/>
      <c r="O45" s="424"/>
      <c r="P45" s="424"/>
      <c r="Q45" s="424"/>
      <c r="R45" s="424"/>
      <c r="S45" s="424"/>
    </row>
    <row r="46" spans="1:19" x14ac:dyDescent="0.2">
      <c r="B46" t="s">
        <v>472</v>
      </c>
      <c r="D46" s="426"/>
      <c r="E46" s="426"/>
      <c r="F46" s="426"/>
      <c r="G46" s="426"/>
      <c r="H46" s="426"/>
      <c r="I46" s="426"/>
      <c r="J46" s="426"/>
      <c r="K46" s="426"/>
      <c r="L46" s="426"/>
      <c r="M46" s="426"/>
      <c r="N46" s="426"/>
      <c r="O46" s="426"/>
      <c r="P46" s="426"/>
      <c r="Q46" s="426"/>
      <c r="R46" s="426"/>
      <c r="S46" s="424">
        <f t="shared" si="0"/>
        <v>0</v>
      </c>
    </row>
    <row r="47" spans="1:19" x14ac:dyDescent="0.2">
      <c r="B47" s="1" t="s">
        <v>440</v>
      </c>
      <c r="D47" s="425">
        <f>SUM(D7:D44)</f>
        <v>0</v>
      </c>
      <c r="E47" s="425">
        <f t="shared" ref="E47:G47" si="1">SUM(E7:E44)</f>
        <v>0</v>
      </c>
      <c r="F47" s="425">
        <f t="shared" si="1"/>
        <v>0</v>
      </c>
      <c r="G47" s="425">
        <f t="shared" si="1"/>
        <v>0</v>
      </c>
      <c r="H47" s="424"/>
      <c r="I47" s="424">
        <f>SUM(I7:I46)</f>
        <v>0</v>
      </c>
      <c r="J47" s="424">
        <f t="shared" ref="J47:R47" si="2">SUM(J7:J46)</f>
        <v>0</v>
      </c>
      <c r="K47" s="424">
        <f t="shared" si="2"/>
        <v>0</v>
      </c>
      <c r="L47" s="424">
        <f t="shared" si="2"/>
        <v>0</v>
      </c>
      <c r="M47" s="424">
        <f t="shared" si="2"/>
        <v>0</v>
      </c>
      <c r="N47" s="424">
        <f t="shared" si="2"/>
        <v>0</v>
      </c>
      <c r="O47" s="424">
        <f t="shared" si="2"/>
        <v>0</v>
      </c>
      <c r="P47" s="424">
        <f t="shared" si="2"/>
        <v>0</v>
      </c>
      <c r="Q47" s="424">
        <f t="shared" si="2"/>
        <v>0</v>
      </c>
      <c r="R47" s="424">
        <f t="shared" si="2"/>
        <v>0</v>
      </c>
      <c r="S47" s="424">
        <f>SUM(S7:S37)</f>
        <v>0</v>
      </c>
    </row>
    <row r="48" spans="1:19" x14ac:dyDescent="0.2">
      <c r="D48" s="424"/>
      <c r="E48" s="424"/>
      <c r="F48" s="424"/>
      <c r="G48" s="424"/>
      <c r="H48" s="424"/>
      <c r="I48" s="424"/>
      <c r="J48" s="424"/>
      <c r="K48" s="424"/>
      <c r="L48" s="424"/>
      <c r="M48" s="424"/>
      <c r="N48" s="424"/>
      <c r="O48" s="424"/>
      <c r="P48" s="424"/>
      <c r="Q48" s="424"/>
      <c r="R48" s="424"/>
      <c r="S48" s="424"/>
    </row>
    <row r="49" spans="2:19" x14ac:dyDescent="0.2">
      <c r="B49" s="1" t="s">
        <v>459</v>
      </c>
      <c r="D49" s="424"/>
      <c r="E49" s="424"/>
      <c r="F49" s="424"/>
      <c r="G49" s="424"/>
      <c r="H49" s="424"/>
      <c r="I49" s="424"/>
      <c r="J49" s="424"/>
      <c r="K49" s="424"/>
      <c r="L49" s="424"/>
      <c r="M49" s="424"/>
      <c r="N49" s="424"/>
      <c r="O49" s="424"/>
      <c r="P49" s="424"/>
      <c r="Q49" s="424"/>
      <c r="R49" s="424"/>
      <c r="S49" s="424"/>
    </row>
    <row r="50" spans="2:19" x14ac:dyDescent="0.2">
      <c r="D50" s="424"/>
      <c r="E50" s="424"/>
      <c r="F50" s="424"/>
      <c r="G50" s="424"/>
      <c r="H50" s="424"/>
      <c r="I50" s="424"/>
      <c r="J50" s="424"/>
      <c r="K50" s="424"/>
      <c r="L50" s="424"/>
      <c r="M50" s="424"/>
      <c r="N50" s="424"/>
      <c r="O50" s="424"/>
      <c r="P50" s="424"/>
      <c r="Q50" s="424"/>
      <c r="R50" s="424"/>
      <c r="S50" s="424"/>
    </row>
    <row r="51" spans="2:19" x14ac:dyDescent="0.2">
      <c r="B51" s="1" t="s">
        <v>460</v>
      </c>
      <c r="D51" s="424"/>
      <c r="E51" s="424"/>
      <c r="F51" s="424"/>
      <c r="G51" s="424"/>
      <c r="H51" s="424"/>
      <c r="I51" s="424"/>
      <c r="J51" s="424"/>
      <c r="K51" s="424"/>
      <c r="L51" s="424"/>
      <c r="M51" s="424"/>
      <c r="N51" s="424"/>
      <c r="O51" s="424"/>
      <c r="P51" s="424"/>
      <c r="Q51" s="424"/>
      <c r="R51" s="424"/>
      <c r="S51" s="424"/>
    </row>
    <row r="52" spans="2:19" x14ac:dyDescent="0.2">
      <c r="D52" s="424"/>
      <c r="E52" s="424"/>
      <c r="F52" s="424"/>
      <c r="G52" s="424"/>
      <c r="H52" s="424"/>
      <c r="I52" s="424"/>
      <c r="J52" s="424"/>
      <c r="K52" s="424"/>
      <c r="L52" s="424"/>
      <c r="M52" s="424"/>
      <c r="N52" s="424"/>
      <c r="O52" s="424"/>
      <c r="P52" s="424"/>
      <c r="Q52" s="424"/>
      <c r="R52" s="424"/>
      <c r="S52" s="424"/>
    </row>
    <row r="53" spans="2:19" x14ac:dyDescent="0.2">
      <c r="B53" s="1" t="s">
        <v>461</v>
      </c>
      <c r="D53" s="424"/>
      <c r="E53" s="424"/>
      <c r="F53" s="424"/>
      <c r="G53" s="424"/>
      <c r="H53" s="424"/>
      <c r="I53" s="425">
        <f>SUM(I47:I52)</f>
        <v>0</v>
      </c>
      <c r="J53" s="425">
        <f t="shared" ref="J53:R53" si="3">SUM(J47:J52)</f>
        <v>0</v>
      </c>
      <c r="K53" s="425">
        <f t="shared" si="3"/>
        <v>0</v>
      </c>
      <c r="L53" s="425">
        <f t="shared" si="3"/>
        <v>0</v>
      </c>
      <c r="M53" s="425">
        <f t="shared" si="3"/>
        <v>0</v>
      </c>
      <c r="N53" s="425">
        <f t="shared" si="3"/>
        <v>0</v>
      </c>
      <c r="O53" s="425">
        <f t="shared" si="3"/>
        <v>0</v>
      </c>
      <c r="P53" s="425">
        <f t="shared" si="3"/>
        <v>0</v>
      </c>
      <c r="Q53" s="425">
        <f t="shared" si="3"/>
        <v>0</v>
      </c>
      <c r="R53" s="425">
        <f t="shared" si="3"/>
        <v>0</v>
      </c>
      <c r="S53" s="424"/>
    </row>
  </sheetData>
  <mergeCells count="5">
    <mergeCell ref="A3:B3"/>
    <mergeCell ref="D3:G3"/>
    <mergeCell ref="I3:R3"/>
    <mergeCell ref="D4:E4"/>
    <mergeCell ref="F4:G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3FFFD-70B7-424F-8470-943E410F7280}">
  <dimension ref="A1:S41"/>
  <sheetViews>
    <sheetView workbookViewId="0"/>
  </sheetViews>
  <sheetFormatPr defaultRowHeight="12.75" x14ac:dyDescent="0.2"/>
  <cols>
    <col min="2" max="2" width="21.42578125" customWidth="1"/>
    <col min="4" max="7" width="9.140625" style="202"/>
    <col min="8" max="8" width="4.85546875" customWidth="1"/>
  </cols>
  <sheetData>
    <row r="1" spans="1:19" ht="18.75" customHeight="1" x14ac:dyDescent="0.2">
      <c r="A1" t="s">
        <v>358</v>
      </c>
      <c r="B1">
        <f>'Financial Statement'!E3</f>
        <v>0</v>
      </c>
    </row>
    <row r="2" spans="1:19" ht="24" customHeight="1" x14ac:dyDescent="0.2">
      <c r="A2" s="203"/>
      <c r="B2" s="203">
        <f>'Financial Statement'!E5</f>
        <v>0</v>
      </c>
    </row>
    <row r="3" spans="1:19" ht="24" customHeight="1" x14ac:dyDescent="0.2">
      <c r="A3" s="203"/>
      <c r="B3" s="203"/>
      <c r="D3" s="420"/>
    </row>
    <row r="4" spans="1:19" ht="39.75" customHeight="1" x14ac:dyDescent="0.2">
      <c r="A4" s="510" t="s">
        <v>441</v>
      </c>
      <c r="B4" s="510"/>
      <c r="D4" s="511" t="s">
        <v>451</v>
      </c>
      <c r="E4" s="511"/>
      <c r="F4" s="511"/>
      <c r="G4" s="511"/>
      <c r="I4" s="512" t="s">
        <v>458</v>
      </c>
      <c r="J4" s="512"/>
      <c r="K4" s="512"/>
      <c r="L4" s="512"/>
      <c r="M4" s="512"/>
      <c r="N4" s="512"/>
      <c r="O4" s="512"/>
      <c r="P4" s="512"/>
      <c r="Q4" s="512"/>
      <c r="R4" s="512"/>
    </row>
    <row r="5" spans="1:19" ht="13.5" customHeight="1" x14ac:dyDescent="0.2">
      <c r="B5" s="141"/>
      <c r="D5" s="513" t="s">
        <v>213</v>
      </c>
      <c r="E5" s="514"/>
      <c r="F5" s="513" t="s">
        <v>214</v>
      </c>
      <c r="G5" s="514"/>
      <c r="I5" s="1"/>
    </row>
    <row r="6" spans="1:19" ht="25.5" x14ac:dyDescent="0.2">
      <c r="A6" t="s">
        <v>82</v>
      </c>
      <c r="D6" s="421" t="s">
        <v>442</v>
      </c>
      <c r="E6" s="421" t="s">
        <v>443</v>
      </c>
      <c r="F6" s="421" t="s">
        <v>444</v>
      </c>
      <c r="G6" s="421" t="s">
        <v>445</v>
      </c>
      <c r="H6" s="422"/>
      <c r="I6" s="423" t="s">
        <v>446</v>
      </c>
      <c r="J6" s="423" t="s">
        <v>447</v>
      </c>
      <c r="K6" s="423" t="s">
        <v>449</v>
      </c>
      <c r="L6" s="423" t="s">
        <v>450</v>
      </c>
      <c r="M6" s="423" t="s">
        <v>452</v>
      </c>
      <c r="N6" s="423" t="s">
        <v>453</v>
      </c>
      <c r="O6" s="423" t="s">
        <v>454</v>
      </c>
      <c r="P6" s="423" t="s">
        <v>455</v>
      </c>
      <c r="Q6" s="423" t="s">
        <v>456</v>
      </c>
      <c r="R6" s="423" t="s">
        <v>457</v>
      </c>
      <c r="S6" s="1" t="s">
        <v>448</v>
      </c>
    </row>
    <row r="8" spans="1:19" x14ac:dyDescent="0.2">
      <c r="A8" s="204"/>
      <c r="B8" s="1"/>
      <c r="D8" s="424">
        <v>50</v>
      </c>
      <c r="E8" s="424"/>
      <c r="F8" s="424"/>
      <c r="G8" s="424"/>
      <c r="H8" s="424"/>
      <c r="I8" s="424">
        <v>50</v>
      </c>
      <c r="J8" s="424"/>
      <c r="K8" s="424"/>
      <c r="L8" s="424"/>
      <c r="M8" s="424"/>
      <c r="N8" s="424"/>
      <c r="O8" s="424"/>
      <c r="P8" s="424"/>
      <c r="Q8" s="424"/>
      <c r="R8" s="424"/>
      <c r="S8" s="424">
        <f t="shared" ref="S8:S34" si="0">D8+E8-F8-G8-SUM(I8:R8)</f>
        <v>0</v>
      </c>
    </row>
    <row r="9" spans="1:19" x14ac:dyDescent="0.2">
      <c r="A9" s="204"/>
      <c r="B9" s="1"/>
      <c r="D9" s="424">
        <v>50</v>
      </c>
      <c r="E9" s="424"/>
      <c r="F9" s="424"/>
      <c r="G9" s="424"/>
      <c r="H9" s="424"/>
      <c r="I9" s="424">
        <v>50</v>
      </c>
      <c r="J9" s="424"/>
      <c r="K9" s="424"/>
      <c r="L9" s="424"/>
      <c r="M9" s="424"/>
      <c r="N9" s="424"/>
      <c r="O9" s="424"/>
      <c r="P9" s="424"/>
      <c r="Q9" s="424"/>
      <c r="R9" s="424"/>
      <c r="S9" s="424">
        <f t="shared" si="0"/>
        <v>0</v>
      </c>
    </row>
    <row r="10" spans="1:19" x14ac:dyDescent="0.2">
      <c r="A10" s="204"/>
      <c r="B10" s="1"/>
      <c r="D10" s="424">
        <v>50</v>
      </c>
      <c r="E10" s="424"/>
      <c r="F10" s="424"/>
      <c r="G10" s="424"/>
      <c r="H10" s="424"/>
      <c r="I10" s="424"/>
      <c r="J10" s="424">
        <v>50</v>
      </c>
      <c r="K10" s="424"/>
      <c r="L10" s="424"/>
      <c r="M10" s="424"/>
      <c r="N10" s="424"/>
      <c r="O10" s="424"/>
      <c r="P10" s="424"/>
      <c r="Q10" s="424"/>
      <c r="R10" s="424"/>
      <c r="S10" s="424">
        <f t="shared" si="0"/>
        <v>0</v>
      </c>
    </row>
    <row r="11" spans="1:19" x14ac:dyDescent="0.2">
      <c r="A11" s="204"/>
      <c r="B11" s="1"/>
      <c r="D11" s="424">
        <v>50</v>
      </c>
      <c r="E11" s="424"/>
      <c r="F11" s="424"/>
      <c r="G11" s="424"/>
      <c r="H11" s="424"/>
      <c r="I11" s="424"/>
      <c r="J11" s="424">
        <v>50</v>
      </c>
      <c r="K11" s="424"/>
      <c r="L11" s="424"/>
      <c r="M11" s="424"/>
      <c r="N11" s="424"/>
      <c r="O11" s="424"/>
      <c r="P11" s="424"/>
      <c r="Q11" s="424"/>
      <c r="R11" s="424"/>
      <c r="S11" s="424">
        <f t="shared" si="0"/>
        <v>0</v>
      </c>
    </row>
    <row r="12" spans="1:19" x14ac:dyDescent="0.2">
      <c r="A12" s="204"/>
      <c r="B12" s="1"/>
      <c r="D12" s="424">
        <v>5</v>
      </c>
      <c r="E12" s="424"/>
      <c r="F12" s="424"/>
      <c r="G12" s="424"/>
      <c r="H12" s="424"/>
      <c r="I12" s="424"/>
      <c r="J12" s="424"/>
      <c r="K12" s="424">
        <v>5</v>
      </c>
      <c r="L12" s="424"/>
      <c r="M12" s="424"/>
      <c r="N12" s="424"/>
      <c r="O12" s="424"/>
      <c r="P12" s="424"/>
      <c r="Q12" s="424"/>
      <c r="R12" s="424"/>
      <c r="S12" s="424">
        <f t="shared" si="0"/>
        <v>0</v>
      </c>
    </row>
    <row r="13" spans="1:19" x14ac:dyDescent="0.2">
      <c r="A13" s="204"/>
      <c r="B13" s="1"/>
      <c r="D13" s="424"/>
      <c r="E13" s="424"/>
      <c r="F13" s="424">
        <v>35</v>
      </c>
      <c r="G13" s="424"/>
      <c r="H13" s="424"/>
      <c r="I13" s="424">
        <v>-35</v>
      </c>
      <c r="J13" s="424"/>
      <c r="K13" s="424"/>
      <c r="L13" s="424"/>
      <c r="M13" s="424"/>
      <c r="N13" s="424"/>
      <c r="O13" s="424"/>
      <c r="P13" s="424"/>
      <c r="Q13" s="424"/>
      <c r="R13" s="424"/>
      <c r="S13" s="424">
        <f t="shared" si="0"/>
        <v>0</v>
      </c>
    </row>
    <row r="14" spans="1:19" x14ac:dyDescent="0.2">
      <c r="A14" s="204"/>
      <c r="B14" s="1"/>
      <c r="D14" s="424"/>
      <c r="E14" s="424"/>
      <c r="F14" s="424">
        <v>35</v>
      </c>
      <c r="G14" s="424"/>
      <c r="H14" s="424"/>
      <c r="I14" s="424">
        <v>-35</v>
      </c>
      <c r="J14" s="424"/>
      <c r="K14" s="424"/>
      <c r="L14" s="424"/>
      <c r="M14" s="424"/>
      <c r="N14" s="424"/>
      <c r="O14" s="424"/>
      <c r="P14" s="424"/>
      <c r="Q14" s="424"/>
      <c r="R14" s="424"/>
      <c r="S14" s="424">
        <f t="shared" si="0"/>
        <v>0</v>
      </c>
    </row>
    <row r="15" spans="1:19" x14ac:dyDescent="0.2">
      <c r="A15" s="204"/>
      <c r="B15" s="1"/>
      <c r="D15" s="424"/>
      <c r="E15" s="424"/>
      <c r="F15" s="424"/>
      <c r="G15" s="424">
        <v>30</v>
      </c>
      <c r="H15" s="424"/>
      <c r="I15" s="424"/>
      <c r="J15" s="424">
        <v>-30</v>
      </c>
      <c r="K15" s="424"/>
      <c r="L15" s="424"/>
      <c r="M15" s="424"/>
      <c r="N15" s="424"/>
      <c r="O15" s="424"/>
      <c r="P15" s="424"/>
      <c r="Q15" s="424"/>
      <c r="R15" s="424"/>
      <c r="S15" s="424">
        <f t="shared" si="0"/>
        <v>0</v>
      </c>
    </row>
    <row r="16" spans="1:19" x14ac:dyDescent="0.2">
      <c r="A16" s="204"/>
      <c r="B16" s="1"/>
      <c r="D16" s="424"/>
      <c r="E16" s="424">
        <v>70</v>
      </c>
      <c r="F16" s="424"/>
      <c r="G16" s="424"/>
      <c r="H16" s="424"/>
      <c r="I16" s="424"/>
      <c r="J16" s="424"/>
      <c r="K16" s="424"/>
      <c r="L16" s="424"/>
      <c r="M16" s="424"/>
      <c r="N16" s="424"/>
      <c r="O16" s="424"/>
      <c r="P16" s="424"/>
      <c r="Q16" s="424"/>
      <c r="R16" s="424"/>
      <c r="S16" s="424">
        <f t="shared" si="0"/>
        <v>70</v>
      </c>
    </row>
    <row r="17" spans="1:19" x14ac:dyDescent="0.2">
      <c r="A17" s="205"/>
      <c r="B17" s="1"/>
      <c r="D17" s="424"/>
      <c r="E17" s="424"/>
      <c r="F17" s="424"/>
      <c r="G17" s="424"/>
      <c r="H17" s="424"/>
      <c r="I17" s="424"/>
      <c r="J17" s="424"/>
      <c r="K17" s="424"/>
      <c r="L17" s="424"/>
      <c r="M17" s="424"/>
      <c r="N17" s="424"/>
      <c r="O17" s="424"/>
      <c r="P17" s="424"/>
      <c r="Q17" s="424"/>
      <c r="R17" s="424"/>
      <c r="S17" s="424">
        <f t="shared" si="0"/>
        <v>0</v>
      </c>
    </row>
    <row r="18" spans="1:19" x14ac:dyDescent="0.2">
      <c r="A18" s="204"/>
      <c r="B18" s="1"/>
      <c r="D18" s="424"/>
      <c r="E18" s="424"/>
      <c r="F18" s="424"/>
      <c r="G18" s="424"/>
      <c r="H18" s="424"/>
      <c r="I18" s="424"/>
      <c r="J18" s="424"/>
      <c r="K18" s="424"/>
      <c r="L18" s="424"/>
      <c r="M18" s="424"/>
      <c r="N18" s="424"/>
      <c r="O18" s="424"/>
      <c r="P18" s="424"/>
      <c r="Q18" s="424"/>
      <c r="R18" s="424"/>
      <c r="S18" s="424">
        <f t="shared" si="0"/>
        <v>0</v>
      </c>
    </row>
    <row r="19" spans="1:19" x14ac:dyDescent="0.2">
      <c r="A19" s="204"/>
      <c r="B19" s="1"/>
      <c r="D19" s="424"/>
      <c r="E19" s="424"/>
      <c r="F19" s="424"/>
      <c r="G19" s="424"/>
      <c r="H19" s="424"/>
      <c r="I19" s="424"/>
      <c r="J19" s="424"/>
      <c r="K19" s="424"/>
      <c r="L19" s="424"/>
      <c r="M19" s="424"/>
      <c r="N19" s="424"/>
      <c r="O19" s="424"/>
      <c r="P19" s="424"/>
      <c r="Q19" s="424"/>
      <c r="R19" s="424"/>
      <c r="S19" s="424">
        <f t="shared" si="0"/>
        <v>0</v>
      </c>
    </row>
    <row r="20" spans="1:19" x14ac:dyDescent="0.2">
      <c r="A20" s="205"/>
      <c r="B20" s="1"/>
      <c r="D20" s="424"/>
      <c r="E20" s="424"/>
      <c r="F20" s="424"/>
      <c r="G20" s="424"/>
      <c r="H20" s="424"/>
      <c r="I20" s="424"/>
      <c r="J20" s="424"/>
      <c r="K20" s="424"/>
      <c r="L20" s="424"/>
      <c r="M20" s="424"/>
      <c r="N20" s="424"/>
      <c r="O20" s="424"/>
      <c r="P20" s="424"/>
      <c r="Q20" s="424"/>
      <c r="R20" s="424"/>
      <c r="S20" s="424">
        <f t="shared" si="0"/>
        <v>0</v>
      </c>
    </row>
    <row r="21" spans="1:19" x14ac:dyDescent="0.2">
      <c r="A21" s="204"/>
      <c r="B21" s="1"/>
      <c r="D21" s="424"/>
      <c r="E21" s="424"/>
      <c r="F21" s="424"/>
      <c r="G21" s="424"/>
      <c r="H21" s="424"/>
      <c r="I21" s="424"/>
      <c r="J21" s="424"/>
      <c r="K21" s="424"/>
      <c r="L21" s="424"/>
      <c r="M21" s="424"/>
      <c r="N21" s="424"/>
      <c r="O21" s="424"/>
      <c r="P21" s="424"/>
      <c r="Q21" s="424"/>
      <c r="R21" s="424"/>
      <c r="S21" s="424">
        <f t="shared" si="0"/>
        <v>0</v>
      </c>
    </row>
    <row r="22" spans="1:19" x14ac:dyDescent="0.2">
      <c r="A22" s="204"/>
      <c r="B22" s="1"/>
      <c r="D22" s="424"/>
      <c r="E22" s="424"/>
      <c r="F22" s="424"/>
      <c r="G22" s="424"/>
      <c r="H22" s="424"/>
      <c r="I22" s="424"/>
      <c r="J22" s="424"/>
      <c r="K22" s="424"/>
      <c r="L22" s="424"/>
      <c r="M22" s="424"/>
      <c r="N22" s="424"/>
      <c r="O22" s="424"/>
      <c r="P22" s="424"/>
      <c r="Q22" s="424"/>
      <c r="R22" s="424"/>
      <c r="S22" s="424">
        <f t="shared" si="0"/>
        <v>0</v>
      </c>
    </row>
    <row r="23" spans="1:19" x14ac:dyDescent="0.2">
      <c r="A23" s="204"/>
      <c r="B23" s="1"/>
      <c r="D23" s="424"/>
      <c r="E23" s="424"/>
      <c r="F23" s="424"/>
      <c r="G23" s="424"/>
      <c r="H23" s="424"/>
      <c r="I23" s="424"/>
      <c r="J23" s="424"/>
      <c r="K23" s="424"/>
      <c r="L23" s="424"/>
      <c r="M23" s="424"/>
      <c r="N23" s="424"/>
      <c r="O23" s="424"/>
      <c r="P23" s="424"/>
      <c r="Q23" s="424"/>
      <c r="R23" s="424"/>
      <c r="S23" s="424">
        <f t="shared" si="0"/>
        <v>0</v>
      </c>
    </row>
    <row r="24" spans="1:19" x14ac:dyDescent="0.2">
      <c r="A24" s="204"/>
      <c r="B24" s="1"/>
      <c r="D24" s="424"/>
      <c r="E24" s="424"/>
      <c r="F24" s="424"/>
      <c r="G24" s="424"/>
      <c r="H24" s="424"/>
      <c r="I24" s="424"/>
      <c r="J24" s="424"/>
      <c r="K24" s="424"/>
      <c r="L24" s="424"/>
      <c r="M24" s="424"/>
      <c r="N24" s="424"/>
      <c r="O24" s="424"/>
      <c r="P24" s="424"/>
      <c r="Q24" s="424"/>
      <c r="R24" s="424"/>
      <c r="S24" s="424">
        <f t="shared" si="0"/>
        <v>0</v>
      </c>
    </row>
    <row r="25" spans="1:19" x14ac:dyDescent="0.2">
      <c r="A25" s="204"/>
      <c r="B25" s="1"/>
      <c r="D25" s="424"/>
      <c r="E25" s="424"/>
      <c r="F25" s="424"/>
      <c r="G25" s="424"/>
      <c r="H25" s="424"/>
      <c r="I25" s="424"/>
      <c r="J25" s="424"/>
      <c r="K25" s="424"/>
      <c r="L25" s="424"/>
      <c r="M25" s="424"/>
      <c r="N25" s="424"/>
      <c r="O25" s="424"/>
      <c r="P25" s="424"/>
      <c r="Q25" s="424"/>
      <c r="R25" s="424"/>
      <c r="S25" s="424">
        <f t="shared" si="0"/>
        <v>0</v>
      </c>
    </row>
    <row r="26" spans="1:19" x14ac:dyDescent="0.2">
      <c r="A26" s="204"/>
      <c r="B26" s="1"/>
      <c r="D26" s="424"/>
      <c r="E26" s="424"/>
      <c r="F26" s="424"/>
      <c r="G26" s="424"/>
      <c r="H26" s="424"/>
      <c r="I26" s="424"/>
      <c r="J26" s="424"/>
      <c r="K26" s="424"/>
      <c r="L26" s="424"/>
      <c r="M26" s="424"/>
      <c r="N26" s="424"/>
      <c r="O26" s="424"/>
      <c r="P26" s="424"/>
      <c r="Q26" s="424"/>
      <c r="R26" s="424"/>
      <c r="S26" s="424">
        <f t="shared" si="0"/>
        <v>0</v>
      </c>
    </row>
    <row r="27" spans="1:19" x14ac:dyDescent="0.2">
      <c r="A27" s="204"/>
      <c r="B27" s="1"/>
      <c r="D27" s="424"/>
      <c r="E27" s="424"/>
      <c r="F27" s="424"/>
      <c r="G27" s="424"/>
      <c r="H27" s="424"/>
      <c r="I27" s="424"/>
      <c r="J27" s="424"/>
      <c r="K27" s="424"/>
      <c r="L27" s="424"/>
      <c r="M27" s="424"/>
      <c r="N27" s="424"/>
      <c r="O27" s="424"/>
      <c r="P27" s="424"/>
      <c r="Q27" s="424"/>
      <c r="R27" s="424"/>
      <c r="S27" s="424">
        <f t="shared" si="0"/>
        <v>0</v>
      </c>
    </row>
    <row r="28" spans="1:19" x14ac:dyDescent="0.2">
      <c r="A28" s="204"/>
      <c r="B28" s="1"/>
      <c r="D28" s="424"/>
      <c r="E28" s="424"/>
      <c r="F28" s="424"/>
      <c r="G28" s="424"/>
      <c r="H28" s="424"/>
      <c r="I28" s="424"/>
      <c r="J28" s="424"/>
      <c r="K28" s="424"/>
      <c r="L28" s="424"/>
      <c r="M28" s="424"/>
      <c r="N28" s="424"/>
      <c r="O28" s="424"/>
      <c r="P28" s="424"/>
      <c r="Q28" s="424"/>
      <c r="R28" s="424"/>
      <c r="S28" s="424">
        <f t="shared" si="0"/>
        <v>0</v>
      </c>
    </row>
    <row r="29" spans="1:19" x14ac:dyDescent="0.2">
      <c r="A29" s="204"/>
      <c r="B29" s="1"/>
      <c r="D29" s="424"/>
      <c r="E29" s="424"/>
      <c r="F29" s="424"/>
      <c r="G29" s="424"/>
      <c r="H29" s="424"/>
      <c r="I29" s="424"/>
      <c r="J29" s="424"/>
      <c r="K29" s="424"/>
      <c r="L29" s="424"/>
      <c r="M29" s="424"/>
      <c r="N29" s="424"/>
      <c r="O29" s="424"/>
      <c r="P29" s="424"/>
      <c r="Q29" s="424"/>
      <c r="R29" s="424"/>
      <c r="S29" s="424">
        <f t="shared" si="0"/>
        <v>0</v>
      </c>
    </row>
    <row r="30" spans="1:19" x14ac:dyDescent="0.2">
      <c r="A30" s="204"/>
      <c r="B30" s="1"/>
      <c r="D30" s="424"/>
      <c r="E30" s="424"/>
      <c r="F30" s="424"/>
      <c r="G30" s="424"/>
      <c r="H30" s="424"/>
      <c r="I30" s="424"/>
      <c r="J30" s="424"/>
      <c r="K30" s="424"/>
      <c r="L30" s="424"/>
      <c r="M30" s="424"/>
      <c r="N30" s="424"/>
      <c r="O30" s="424"/>
      <c r="P30" s="424"/>
      <c r="Q30" s="424"/>
      <c r="R30" s="424"/>
      <c r="S30" s="424">
        <f t="shared" si="0"/>
        <v>0</v>
      </c>
    </row>
    <row r="31" spans="1:19" x14ac:dyDescent="0.2">
      <c r="A31" s="204"/>
      <c r="B31" s="1"/>
      <c r="D31" s="424"/>
      <c r="E31" s="424"/>
      <c r="F31" s="424"/>
      <c r="G31" s="424"/>
      <c r="H31" s="424"/>
      <c r="I31" s="424"/>
      <c r="J31" s="424"/>
      <c r="K31" s="424"/>
      <c r="L31" s="424"/>
      <c r="M31" s="424"/>
      <c r="N31" s="424"/>
      <c r="O31" s="424"/>
      <c r="P31" s="424"/>
      <c r="Q31" s="424"/>
      <c r="R31" s="424"/>
      <c r="S31" s="424">
        <f t="shared" si="0"/>
        <v>0</v>
      </c>
    </row>
    <row r="32" spans="1:19" x14ac:dyDescent="0.2">
      <c r="A32" s="204"/>
      <c r="B32" s="1"/>
      <c r="D32" s="424"/>
      <c r="E32" s="424"/>
      <c r="F32" s="424"/>
      <c r="G32" s="424"/>
      <c r="H32" s="424"/>
      <c r="I32" s="424"/>
      <c r="J32" s="424"/>
      <c r="K32" s="424"/>
      <c r="L32" s="424"/>
      <c r="M32" s="424"/>
      <c r="N32" s="424"/>
      <c r="O32" s="424"/>
      <c r="P32" s="424"/>
      <c r="Q32" s="424"/>
      <c r="R32" s="424"/>
      <c r="S32" s="424">
        <f t="shared" si="0"/>
        <v>0</v>
      </c>
    </row>
    <row r="33" spans="1:19" x14ac:dyDescent="0.2">
      <c r="A33" s="204"/>
      <c r="B33" s="1"/>
      <c r="D33" s="424"/>
      <c r="E33" s="424"/>
      <c r="F33" s="424"/>
      <c r="G33" s="424"/>
      <c r="H33" s="424"/>
      <c r="I33" s="424"/>
      <c r="J33" s="424"/>
      <c r="K33" s="424"/>
      <c r="L33" s="424"/>
      <c r="M33" s="424"/>
      <c r="N33" s="424"/>
      <c r="O33" s="424"/>
      <c r="P33" s="424"/>
      <c r="Q33" s="424"/>
      <c r="R33" s="424"/>
      <c r="S33" s="424">
        <f t="shared" si="0"/>
        <v>0</v>
      </c>
    </row>
    <row r="34" spans="1:19" x14ac:dyDescent="0.2">
      <c r="D34" s="426"/>
      <c r="E34" s="426"/>
      <c r="F34" s="426"/>
      <c r="G34" s="426"/>
      <c r="H34" s="426"/>
      <c r="I34" s="426"/>
      <c r="J34" s="426"/>
      <c r="K34" s="426"/>
      <c r="L34" s="426"/>
      <c r="M34" s="426"/>
      <c r="N34" s="426"/>
      <c r="O34" s="426"/>
      <c r="P34" s="426"/>
      <c r="Q34" s="426"/>
      <c r="R34" s="426"/>
      <c r="S34" s="424">
        <f t="shared" si="0"/>
        <v>0</v>
      </c>
    </row>
    <row r="35" spans="1:19" x14ac:dyDescent="0.2">
      <c r="B35" s="1" t="s">
        <v>440</v>
      </c>
      <c r="D35" s="425">
        <f>SUM(D8:D26)</f>
        <v>205</v>
      </c>
      <c r="E35" s="425">
        <f>SUM(E8:E26)</f>
        <v>70</v>
      </c>
      <c r="F35" s="425">
        <f>SUM(F8:F26)</f>
        <v>70</v>
      </c>
      <c r="G35" s="425">
        <f>SUM(G8:G26)</f>
        <v>30</v>
      </c>
      <c r="H35" s="424"/>
      <c r="I35" s="424">
        <f t="shared" ref="I35:S35" si="1">SUM(I8:I26)</f>
        <v>30</v>
      </c>
      <c r="J35" s="424">
        <f t="shared" si="1"/>
        <v>70</v>
      </c>
      <c r="K35" s="424">
        <f t="shared" si="1"/>
        <v>5</v>
      </c>
      <c r="L35" s="424">
        <f t="shared" si="1"/>
        <v>0</v>
      </c>
      <c r="M35" s="424">
        <f t="shared" si="1"/>
        <v>0</v>
      </c>
      <c r="N35" s="424">
        <f t="shared" si="1"/>
        <v>0</v>
      </c>
      <c r="O35" s="424">
        <f t="shared" si="1"/>
        <v>0</v>
      </c>
      <c r="P35" s="424">
        <f t="shared" si="1"/>
        <v>0</v>
      </c>
      <c r="Q35" s="424">
        <f t="shared" si="1"/>
        <v>0</v>
      </c>
      <c r="R35" s="424">
        <f t="shared" si="1"/>
        <v>0</v>
      </c>
      <c r="S35" s="424">
        <f t="shared" si="1"/>
        <v>70</v>
      </c>
    </row>
    <row r="36" spans="1:19" x14ac:dyDescent="0.2">
      <c r="D36" s="424"/>
      <c r="E36" s="424"/>
      <c r="F36" s="424"/>
      <c r="G36" s="424"/>
      <c r="H36" s="424"/>
      <c r="I36" s="424"/>
      <c r="J36" s="424"/>
      <c r="K36" s="424"/>
      <c r="L36" s="424"/>
      <c r="M36" s="424"/>
      <c r="N36" s="424"/>
      <c r="O36" s="424"/>
      <c r="P36" s="424"/>
      <c r="Q36" s="424"/>
      <c r="R36" s="424"/>
      <c r="S36" s="424"/>
    </row>
    <row r="37" spans="1:19" x14ac:dyDescent="0.2">
      <c r="B37" s="1" t="s">
        <v>459</v>
      </c>
      <c r="D37" s="424"/>
      <c r="E37" s="424"/>
      <c r="F37" s="424"/>
      <c r="G37" s="424"/>
      <c r="H37" s="424"/>
      <c r="I37" s="424">
        <v>-50</v>
      </c>
      <c r="J37" s="424">
        <v>50</v>
      </c>
      <c r="K37" s="424"/>
      <c r="L37" s="424"/>
      <c r="M37" s="424"/>
      <c r="N37" s="424"/>
      <c r="O37" s="424"/>
      <c r="P37" s="424"/>
      <c r="Q37" s="424"/>
      <c r="R37" s="424"/>
      <c r="S37" s="424"/>
    </row>
    <row r="38" spans="1:19" x14ac:dyDescent="0.2">
      <c r="D38" s="424"/>
      <c r="E38" s="424"/>
      <c r="F38" s="424"/>
      <c r="G38" s="424"/>
      <c r="H38" s="424"/>
      <c r="I38" s="424"/>
      <c r="J38" s="424"/>
      <c r="K38" s="424"/>
      <c r="L38" s="424"/>
      <c r="M38" s="424"/>
      <c r="N38" s="424"/>
      <c r="O38" s="424"/>
      <c r="P38" s="424"/>
      <c r="Q38" s="424"/>
      <c r="R38" s="424"/>
      <c r="S38" s="424"/>
    </row>
    <row r="39" spans="1:19" x14ac:dyDescent="0.2">
      <c r="B39" s="1" t="s">
        <v>460</v>
      </c>
      <c r="D39" s="424"/>
      <c r="E39" s="424"/>
      <c r="F39" s="424"/>
      <c r="G39" s="424"/>
      <c r="H39" s="424"/>
      <c r="I39" s="424"/>
      <c r="J39" s="424">
        <v>-100</v>
      </c>
      <c r="K39" s="424"/>
      <c r="L39" s="424"/>
      <c r="M39" s="424"/>
      <c r="N39" s="424"/>
      <c r="O39" s="424"/>
      <c r="P39" s="424"/>
      <c r="Q39" s="424"/>
      <c r="R39" s="424"/>
      <c r="S39" s="424"/>
    </row>
    <row r="40" spans="1:19" x14ac:dyDescent="0.2">
      <c r="D40" s="424"/>
      <c r="E40" s="424"/>
      <c r="F40" s="424"/>
      <c r="G40" s="424"/>
      <c r="H40" s="424"/>
      <c r="I40" s="424"/>
      <c r="J40" s="424"/>
      <c r="K40" s="424"/>
      <c r="L40" s="424"/>
      <c r="M40" s="424"/>
      <c r="N40" s="424"/>
      <c r="O40" s="424"/>
      <c r="P40" s="424"/>
      <c r="Q40" s="424"/>
      <c r="R40" s="424"/>
      <c r="S40" s="424"/>
    </row>
    <row r="41" spans="1:19" x14ac:dyDescent="0.2">
      <c r="B41" s="1" t="s">
        <v>461</v>
      </c>
      <c r="D41" s="424"/>
      <c r="E41" s="424"/>
      <c r="F41" s="424"/>
      <c r="G41" s="424"/>
      <c r="H41" s="424"/>
      <c r="I41" s="425">
        <f>SUM(I35:I39)</f>
        <v>-20</v>
      </c>
      <c r="J41" s="425">
        <f t="shared" ref="J41:R41" si="2">SUM(J35:J39)</f>
        <v>20</v>
      </c>
      <c r="K41" s="425">
        <f t="shared" si="2"/>
        <v>5</v>
      </c>
      <c r="L41" s="425">
        <f t="shared" si="2"/>
        <v>0</v>
      </c>
      <c r="M41" s="425">
        <f t="shared" si="2"/>
        <v>0</v>
      </c>
      <c r="N41" s="425">
        <f t="shared" si="2"/>
        <v>0</v>
      </c>
      <c r="O41" s="425">
        <f t="shared" si="2"/>
        <v>0</v>
      </c>
      <c r="P41" s="425">
        <f t="shared" si="2"/>
        <v>0</v>
      </c>
      <c r="Q41" s="425">
        <f t="shared" si="2"/>
        <v>0</v>
      </c>
      <c r="R41" s="425">
        <f t="shared" si="2"/>
        <v>0</v>
      </c>
      <c r="S41" s="424"/>
    </row>
  </sheetData>
  <mergeCells count="5">
    <mergeCell ref="A4:B4"/>
    <mergeCell ref="D5:E5"/>
    <mergeCell ref="F5:G5"/>
    <mergeCell ref="D4:G4"/>
    <mergeCell ref="I4:R4"/>
  </mergeCells>
  <phoneticPr fontId="2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5"/>
  <sheetViews>
    <sheetView workbookViewId="0"/>
  </sheetViews>
  <sheetFormatPr defaultRowHeight="12.75" x14ac:dyDescent="0.2"/>
  <cols>
    <col min="2" max="2" width="21.42578125" customWidth="1"/>
    <col min="4" max="6" width="9.140625" style="202"/>
  </cols>
  <sheetData>
    <row r="1" spans="1:6" ht="18.75" customHeight="1" x14ac:dyDescent="0.2">
      <c r="A1" t="s">
        <v>358</v>
      </c>
      <c r="B1">
        <f>'Financial Statement'!E3</f>
        <v>0</v>
      </c>
    </row>
    <row r="2" spans="1:6" ht="24" customHeight="1" x14ac:dyDescent="0.2">
      <c r="A2" s="203"/>
      <c r="B2" s="203">
        <f>'Financial Statement'!E5</f>
        <v>0</v>
      </c>
    </row>
    <row r="3" spans="1:6" ht="32.25" customHeight="1" x14ac:dyDescent="0.2">
      <c r="A3" t="s">
        <v>359</v>
      </c>
      <c r="B3" s="206"/>
    </row>
    <row r="5" spans="1:6" x14ac:dyDescent="0.2">
      <c r="A5" t="s">
        <v>82</v>
      </c>
      <c r="D5" s="202" t="s">
        <v>360</v>
      </c>
      <c r="E5" s="202" t="s">
        <v>361</v>
      </c>
      <c r="F5" s="202" t="s">
        <v>343</v>
      </c>
    </row>
    <row r="7" spans="1:6" x14ac:dyDescent="0.2">
      <c r="A7" s="204"/>
      <c r="F7" s="202">
        <v>147.93</v>
      </c>
    </row>
    <row r="8" spans="1:6" x14ac:dyDescent="0.2">
      <c r="A8" s="204"/>
      <c r="B8" s="1"/>
      <c r="F8" s="202">
        <f t="shared" ref="F8:F26" si="0">D8-E8+F7</f>
        <v>147.93</v>
      </c>
    </row>
    <row r="9" spans="1:6" x14ac:dyDescent="0.2">
      <c r="A9" s="204"/>
      <c r="B9" s="1"/>
      <c r="F9" s="202">
        <f t="shared" si="0"/>
        <v>147.93</v>
      </c>
    </row>
    <row r="10" spans="1:6" x14ac:dyDescent="0.2">
      <c r="A10" s="204"/>
      <c r="B10" s="1"/>
      <c r="F10" s="202">
        <f t="shared" si="0"/>
        <v>147.93</v>
      </c>
    </row>
    <row r="11" spans="1:6" x14ac:dyDescent="0.2">
      <c r="A11" s="204"/>
      <c r="B11" s="1"/>
      <c r="F11" s="202">
        <f t="shared" si="0"/>
        <v>147.93</v>
      </c>
    </row>
    <row r="12" spans="1:6" x14ac:dyDescent="0.2">
      <c r="A12" s="204"/>
      <c r="B12" s="1"/>
      <c r="F12" s="202">
        <f t="shared" si="0"/>
        <v>147.93</v>
      </c>
    </row>
    <row r="13" spans="1:6" x14ac:dyDescent="0.2">
      <c r="A13" s="204"/>
      <c r="B13" s="1"/>
      <c r="F13" s="202">
        <f t="shared" si="0"/>
        <v>147.93</v>
      </c>
    </row>
    <row r="14" spans="1:6" x14ac:dyDescent="0.2">
      <c r="A14" s="204"/>
      <c r="B14" s="1"/>
      <c r="F14" s="202">
        <f t="shared" si="0"/>
        <v>147.93</v>
      </c>
    </row>
    <row r="15" spans="1:6" x14ac:dyDescent="0.2">
      <c r="A15" s="204"/>
      <c r="B15" s="1"/>
      <c r="F15" s="202">
        <f t="shared" si="0"/>
        <v>147.93</v>
      </c>
    </row>
    <row r="16" spans="1:6" x14ac:dyDescent="0.2">
      <c r="A16" s="204"/>
      <c r="B16" s="1"/>
      <c r="F16" s="202">
        <f t="shared" si="0"/>
        <v>147.93</v>
      </c>
    </row>
    <row r="17" spans="1:6" x14ac:dyDescent="0.2">
      <c r="A17" s="205"/>
      <c r="B17" s="1"/>
      <c r="F17" s="202">
        <f t="shared" si="0"/>
        <v>147.93</v>
      </c>
    </row>
    <row r="18" spans="1:6" x14ac:dyDescent="0.2">
      <c r="A18" s="204"/>
      <c r="B18" s="1"/>
      <c r="F18" s="202">
        <f t="shared" si="0"/>
        <v>147.93</v>
      </c>
    </row>
    <row r="19" spans="1:6" x14ac:dyDescent="0.2">
      <c r="A19" s="204"/>
      <c r="B19" s="1"/>
      <c r="F19" s="202">
        <f t="shared" si="0"/>
        <v>147.93</v>
      </c>
    </row>
    <row r="20" spans="1:6" x14ac:dyDescent="0.2">
      <c r="A20" s="205"/>
      <c r="B20" s="1"/>
      <c r="F20" s="202">
        <f t="shared" si="0"/>
        <v>147.93</v>
      </c>
    </row>
    <row r="21" spans="1:6" x14ac:dyDescent="0.2">
      <c r="A21" s="204"/>
      <c r="B21" s="1"/>
      <c r="F21" s="202">
        <f t="shared" si="0"/>
        <v>147.93</v>
      </c>
    </row>
    <row r="22" spans="1:6" x14ac:dyDescent="0.2">
      <c r="A22" s="204"/>
      <c r="B22" s="1"/>
      <c r="F22" s="202">
        <f t="shared" si="0"/>
        <v>147.93</v>
      </c>
    </row>
    <row r="23" spans="1:6" x14ac:dyDescent="0.2">
      <c r="A23" s="204"/>
      <c r="B23" s="1"/>
      <c r="F23" s="202">
        <f t="shared" si="0"/>
        <v>147.93</v>
      </c>
    </row>
    <row r="24" spans="1:6" x14ac:dyDescent="0.2">
      <c r="A24" s="204"/>
      <c r="B24" s="1"/>
      <c r="F24" s="202">
        <f t="shared" si="0"/>
        <v>147.93</v>
      </c>
    </row>
    <row r="25" spans="1:6" x14ac:dyDescent="0.2">
      <c r="A25" s="204"/>
      <c r="B25" s="1"/>
      <c r="F25" s="202">
        <f t="shared" si="0"/>
        <v>147.93</v>
      </c>
    </row>
    <row r="26" spans="1:6" x14ac:dyDescent="0.2">
      <c r="A26" s="204"/>
      <c r="B26" s="1"/>
      <c r="F26" s="202">
        <f t="shared" si="0"/>
        <v>147.93</v>
      </c>
    </row>
    <row r="27" spans="1:6" x14ac:dyDescent="0.2">
      <c r="A27" s="204"/>
      <c r="B27" s="1"/>
      <c r="F27" s="202">
        <f t="shared" ref="F27:F33" si="1">D27-E27+F26</f>
        <v>147.93</v>
      </c>
    </row>
    <row r="28" spans="1:6" x14ac:dyDescent="0.2">
      <c r="A28" s="204"/>
      <c r="B28" s="1"/>
      <c r="F28" s="202">
        <f t="shared" si="1"/>
        <v>147.93</v>
      </c>
    </row>
    <row r="29" spans="1:6" x14ac:dyDescent="0.2">
      <c r="A29" s="204"/>
      <c r="B29" s="1"/>
      <c r="F29" s="202">
        <f t="shared" si="1"/>
        <v>147.93</v>
      </c>
    </row>
    <row r="30" spans="1:6" x14ac:dyDescent="0.2">
      <c r="A30" s="204"/>
      <c r="B30" s="1"/>
      <c r="F30" s="202">
        <f t="shared" si="1"/>
        <v>147.93</v>
      </c>
    </row>
    <row r="31" spans="1:6" x14ac:dyDescent="0.2">
      <c r="A31" s="204"/>
      <c r="B31" s="1"/>
      <c r="F31" s="202">
        <f t="shared" si="1"/>
        <v>147.93</v>
      </c>
    </row>
    <row r="32" spans="1:6" x14ac:dyDescent="0.2">
      <c r="A32" s="204"/>
      <c r="B32" s="1"/>
      <c r="F32" s="202">
        <f t="shared" si="1"/>
        <v>147.93</v>
      </c>
    </row>
    <row r="33" spans="1:6" x14ac:dyDescent="0.2">
      <c r="A33" s="204"/>
      <c r="B33" s="1"/>
      <c r="F33" s="202">
        <f t="shared" si="1"/>
        <v>147.93</v>
      </c>
    </row>
    <row r="35" spans="1:6" x14ac:dyDescent="0.2">
      <c r="D35" s="202">
        <f>SUM(D7:D26)</f>
        <v>0</v>
      </c>
      <c r="E35" s="202">
        <f>SUM(E7:E26)</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760114-103a-44e5-9c08-a3e0583773ba" xsi:nil="true"/>
    <lcf76f155ced4ddcb4097134ff3c332f xmlns="bf2ef43b-52a2-47fc-86f0-aa2163c3579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B5D894BDD0BA4CAA08A9ACD05EE465" ma:contentTypeVersion="17" ma:contentTypeDescription="Create a new document." ma:contentTypeScope="" ma:versionID="b7ded18d2f8733a733fe4521384f27de">
  <xsd:schema xmlns:xsd="http://www.w3.org/2001/XMLSchema" xmlns:xs="http://www.w3.org/2001/XMLSchema" xmlns:p="http://schemas.microsoft.com/office/2006/metadata/properties" xmlns:ns2="bf2ef43b-52a2-47fc-86f0-aa2163c35798" xmlns:ns3="8b760114-103a-44e5-9c08-a3e0583773ba" targetNamespace="http://schemas.microsoft.com/office/2006/metadata/properties" ma:root="true" ma:fieldsID="0d98bfe6920c7f62c4e99ceb95894ee9" ns2:_="" ns3:_="">
    <xsd:import namespace="bf2ef43b-52a2-47fc-86f0-aa2163c35798"/>
    <xsd:import namespace="8b760114-103a-44e5-9c08-a3e0583773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ef43b-52a2-47fc-86f0-aa2163c357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348c08a-8b16-4dc4-85db-39aeb021420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760114-103a-44e5-9c08-a3e0583773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254242d-522e-453c-a5f8-4c68e55a5ca3}" ma:internalName="TaxCatchAll" ma:showField="CatchAllData" ma:web="8b760114-103a-44e5-9c08-a3e0583773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C51716-4340-4DBB-9154-70E213CE8848}">
  <ds:schemaRefs>
    <ds:schemaRef ds:uri="http://schemas.microsoft.com/office/2006/metadata/properties"/>
    <ds:schemaRef ds:uri="http://schemas.microsoft.com/office/infopath/2007/PartnerControls"/>
    <ds:schemaRef ds:uri="8b760114-103a-44e5-9c08-a3e0583773ba"/>
    <ds:schemaRef ds:uri="bf2ef43b-52a2-47fc-86f0-aa2163c35798"/>
  </ds:schemaRefs>
</ds:datastoreItem>
</file>

<file path=customXml/itemProps2.xml><?xml version="1.0" encoding="utf-8"?>
<ds:datastoreItem xmlns:ds="http://schemas.openxmlformats.org/officeDocument/2006/customXml" ds:itemID="{41737AAF-8C87-4C33-8343-7DDB7F9323AE}">
  <ds:schemaRefs>
    <ds:schemaRef ds:uri="http://schemas.microsoft.com/sharepoint/v3/contenttype/forms"/>
  </ds:schemaRefs>
</ds:datastoreItem>
</file>

<file path=customXml/itemProps3.xml><?xml version="1.0" encoding="utf-8"?>
<ds:datastoreItem xmlns:ds="http://schemas.openxmlformats.org/officeDocument/2006/customXml" ds:itemID="{01EF5465-26C4-4019-AD80-23EB84399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ef43b-52a2-47fc-86f0-aa2163c35798"/>
    <ds:schemaRef ds:uri="8b760114-103a-44e5-9c08-a3e058377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Quick crib sheet</vt:lpstr>
      <vt:lpstr>Receipts</vt:lpstr>
      <vt:lpstr>Payments</vt:lpstr>
      <vt:lpstr>Financial Statement</vt:lpstr>
      <vt:lpstr>Read Me</vt:lpstr>
      <vt:lpstr>Petty Cash Sheet</vt:lpstr>
      <vt:lpstr>outing check</vt:lpstr>
      <vt:lpstr>outing check sample</vt:lpstr>
      <vt:lpstr>friendship fund</vt:lpstr>
      <vt:lpstr>Membership recon 2025</vt:lpstr>
      <vt:lpstr>Membership recon 2024</vt:lpstr>
      <vt:lpstr>Membership book</vt:lpstr>
      <vt:lpstr>Budget summary</vt:lpstr>
      <vt:lpstr>Budget Meetings</vt:lpstr>
      <vt:lpstr>Payments!Print_Area</vt:lpstr>
      <vt:lpstr>Receipts!Print_Area</vt:lpstr>
      <vt:lpstr>'Membership book'!Print_Titles</vt:lpstr>
      <vt:lpstr>Payments!Print_Titles</vt:lpstr>
      <vt:lpstr>Receipts!Print_Titles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 Account Book</dc:title>
  <dc:subject/>
  <dc:creator>NFWI</dc:creator>
  <cp:keywords/>
  <dc:description/>
  <cp:lastModifiedBy>SFWI – Treasurer</cp:lastModifiedBy>
  <cp:revision/>
  <cp:lastPrinted>2024-12-30T13:26:56Z</cp:lastPrinted>
  <dcterms:created xsi:type="dcterms:W3CDTF">1998-02-17T23:39:05Z</dcterms:created>
  <dcterms:modified xsi:type="dcterms:W3CDTF">2024-12-30T13:40:36Z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0x01010045B5D894BDD0BA4CAA08A9ACD05EE465</vt:lpwstr>
  </property>
  <property fmtid="{D5CDD505-2E9C-101B-9397-08002B2CF9AE}" pid="3" name="MediaServiceImageTags">
    <vt:lpwstr/>
  </property>
</Properties>
</file>